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_PC\Downloads\"/>
    </mc:Choice>
  </mc:AlternateContent>
  <xr:revisionPtr revIDLastSave="0" documentId="13_ncr:1_{63759361-947B-467A-A422-21AC6E60F87B}" xr6:coauthVersionLast="47" xr6:coauthVersionMax="47" xr10:uidLastSave="{00000000-0000-0000-0000-000000000000}"/>
  <bookViews>
    <workbookView xWindow="-120" yWindow="-120" windowWidth="29040" windowHeight="15840" tabRatio="969" activeTab="1" xr2:uid="{F3C9A2D1-28F8-4CF7-9A1B-CF5C7F4A263B}"/>
  </bookViews>
  <sheets>
    <sheet name="LISTING" sheetId="3" r:id="rId1"/>
    <sheet name="Convocations U12-U13" sheetId="1" r:id="rId2"/>
    <sheet name="CHPT U12A DOM" sheetId="2" r:id="rId3"/>
    <sheet name="CHPT U12B DOM" sheetId="4" r:id="rId4"/>
    <sheet name="CHPT U12C DOM" sheetId="5" r:id="rId5"/>
    <sheet name="BRA-CPE U12A" sheetId="9" r:id="rId6"/>
    <sheet name="BRA-CPE U12B" sheetId="10" r:id="rId7"/>
    <sheet name="BRA-CPE U12C" sheetId="11" r:id="rId8"/>
    <sheet name="CHPT U13A DOM" sheetId="6" r:id="rId9"/>
    <sheet name="CHPT U13B DOM" sheetId="7" r:id="rId10"/>
    <sheet name="CHPT U13C DOM" sheetId="8" r:id="rId11"/>
    <sheet name="BRA-CPE U13A" sheetId="12" r:id="rId12"/>
    <sheet name="BRA-CPE U13B" sheetId="13" r:id="rId13"/>
    <sheet name="BRA-CPE U13C" sheetId="14" r:id="rId14"/>
  </sheets>
  <externalReferences>
    <externalReference r:id="rId15"/>
    <externalReference r:id="rId16"/>
    <externalReference r:id="rId17"/>
  </externalReferences>
  <definedNames>
    <definedName name="_xlnm._FilterDatabase" localSheetId="1" hidden="1">'Convocations U12-U13'!#REF!</definedName>
    <definedName name="_xlnm._FilterDatabase" localSheetId="0" hidden="1">LISTING!$A$1:$B$1</definedName>
    <definedName name="_NOM1">'[1] PREMIERE PHASE '!$B$1:$B$65536</definedName>
    <definedName name="etoile">[2]données!$A$3:$A$8</definedName>
    <definedName name="HTML_CodePage" hidden="1">1252</definedName>
    <definedName name="HTML_Control" localSheetId="1" hidden="1">{"'10 equipes 9 matchs'!$A$1:$I$15"}</definedName>
    <definedName name="HTML_Control" hidden="1">{"'10 equipes 9 matchs'!$A$1:$I$15"}</definedName>
    <definedName name="HTML_Control2" hidden="1">{"'10 equipes 9 matchs'!$A$1:$I$15"}</definedName>
    <definedName name="HTML_Description" hidden="1">""</definedName>
    <definedName name="HTML_Email" hidden="1">""</definedName>
    <definedName name="HTML_Header" hidden="1">""</definedName>
    <definedName name="HTML_LastUpdate" hidden="1">"29/12/2003"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"C:\Mes documents\Gwénaël\Dossier football\MonHTML.htm"</definedName>
    <definedName name="HTML_Title" hidden="1">""</definedName>
    <definedName name="LISTE">'[2]Effectifs saison 2010-2011'!$C$3:$C$83</definedName>
    <definedName name="NOM" localSheetId="1">'[1] PREMIERE PHASE '!$B$1:$B$65536</definedName>
    <definedName name="NOM">#REF!</definedName>
    <definedName name="U11NOM">'[3]Pointage U10 U11'!$C$5:$C$44</definedName>
    <definedName name="U13NOM">'[3]Pointage U13'!$C$5:$C$44</definedName>
    <definedName name="U9NOM">#REF!</definedName>
    <definedName name="_xlnm.Print_Area" localSheetId="5">'BRA-CPE U12A'!$A$1:$G$35</definedName>
    <definedName name="_xlnm.Print_Area" localSheetId="6">'BRA-CPE U12B'!$A$1:$G$35</definedName>
    <definedName name="_xlnm.Print_Area" localSheetId="7">'BRA-CPE U12C'!$A$1:$G$35</definedName>
    <definedName name="_xlnm.Print_Area" localSheetId="11">'BRA-CPE U13A'!$A$1:$G$35</definedName>
    <definedName name="_xlnm.Print_Area" localSheetId="12">'BRA-CPE U13B'!$A$1:$G$35</definedName>
    <definedName name="_xlnm.Print_Area" localSheetId="13">'BRA-CPE U13C'!$A$1:$G$35</definedName>
    <definedName name="_xlnm.Print_Area" localSheetId="1">'Convocations U12-U13'!$A$1:$H$37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6" l="1"/>
  <c r="G28" i="4"/>
  <c r="G22" i="2"/>
  <c r="G12" i="5"/>
  <c r="D29" i="14"/>
  <c r="D30" i="14" s="1"/>
  <c r="D29" i="12"/>
  <c r="D30" i="12" s="1"/>
  <c r="B25" i="12"/>
  <c r="B18" i="11"/>
  <c r="B18" i="10"/>
  <c r="B17" i="9"/>
  <c r="G12" i="6"/>
  <c r="G24" i="5"/>
  <c r="G23" i="5"/>
  <c r="G38" i="8"/>
  <c r="G38" i="7"/>
  <c r="G23" i="4"/>
  <c r="G12" i="2"/>
  <c r="G21" i="4"/>
  <c r="G22" i="4"/>
  <c r="G22" i="7"/>
  <c r="G21" i="7"/>
  <c r="B24" i="10"/>
  <c r="B25" i="9"/>
  <c r="B20" i="9"/>
  <c r="C11" i="9"/>
  <c r="B17" i="13"/>
  <c r="B16" i="13"/>
  <c r="C11" i="10"/>
  <c r="B17" i="10"/>
  <c r="B16" i="10"/>
  <c r="B20" i="11"/>
  <c r="F20" i="11" s="1"/>
  <c r="B16" i="12"/>
  <c r="G22" i="8"/>
  <c r="G23" i="8"/>
  <c r="G24" i="8"/>
  <c r="G25" i="8"/>
  <c r="G26" i="8"/>
  <c r="F26" i="8" s="1"/>
  <c r="G27" i="8"/>
  <c r="G28" i="8"/>
  <c r="G29" i="8"/>
  <c r="G30" i="8"/>
  <c r="G31" i="8"/>
  <c r="G32" i="8"/>
  <c r="G21" i="8"/>
  <c r="G23" i="7"/>
  <c r="G24" i="7"/>
  <c r="G25" i="7"/>
  <c r="G26" i="7"/>
  <c r="G27" i="7"/>
  <c r="G28" i="7"/>
  <c r="G29" i="7"/>
  <c r="G30" i="7"/>
  <c r="G31" i="7"/>
  <c r="G32" i="7"/>
  <c r="G22" i="6"/>
  <c r="G23" i="6"/>
  <c r="G24" i="6"/>
  <c r="G25" i="6"/>
  <c r="G26" i="6"/>
  <c r="G27" i="6"/>
  <c r="G28" i="6"/>
  <c r="G29" i="6"/>
  <c r="G31" i="6"/>
  <c r="G32" i="6"/>
  <c r="G21" i="6"/>
  <c r="F21" i="4" l="1"/>
  <c r="G37" i="8"/>
  <c r="F37" i="8" s="1"/>
  <c r="B17" i="14"/>
  <c r="F17" i="14" s="1"/>
  <c r="B18" i="14"/>
  <c r="F18" i="14" s="1"/>
  <c r="B19" i="14"/>
  <c r="F19" i="14" s="1"/>
  <c r="B20" i="14"/>
  <c r="F20" i="14" s="1"/>
  <c r="B21" i="14"/>
  <c r="F21" i="14" s="1"/>
  <c r="B22" i="14"/>
  <c r="F22" i="14" s="1"/>
  <c r="B23" i="14"/>
  <c r="F23" i="14" s="1"/>
  <c r="B24" i="14"/>
  <c r="F24" i="14" s="1"/>
  <c r="B25" i="14"/>
  <c r="F25" i="14" s="1"/>
  <c r="B26" i="14"/>
  <c r="F26" i="14" s="1"/>
  <c r="B27" i="14"/>
  <c r="F27" i="14" s="1"/>
  <c r="B16" i="14"/>
  <c r="F16" i="14" s="1"/>
  <c r="D29" i="13"/>
  <c r="D30" i="13" s="1"/>
  <c r="F17" i="13"/>
  <c r="B18" i="13"/>
  <c r="F18" i="13" s="1"/>
  <c r="B19" i="13"/>
  <c r="F19" i="13" s="1"/>
  <c r="B20" i="13"/>
  <c r="F20" i="13" s="1"/>
  <c r="B21" i="13"/>
  <c r="F21" i="13" s="1"/>
  <c r="B22" i="13"/>
  <c r="F22" i="13" s="1"/>
  <c r="B23" i="13"/>
  <c r="F23" i="13" s="1"/>
  <c r="B24" i="13"/>
  <c r="F24" i="13" s="1"/>
  <c r="B25" i="13"/>
  <c r="F25" i="13" s="1"/>
  <c r="B26" i="13"/>
  <c r="F26" i="13" s="1"/>
  <c r="B27" i="13"/>
  <c r="F27" i="13" s="1"/>
  <c r="F16" i="13"/>
  <c r="B17" i="12"/>
  <c r="F17" i="12" s="1"/>
  <c r="B18" i="12"/>
  <c r="F18" i="12" s="1"/>
  <c r="B19" i="12"/>
  <c r="F19" i="12" s="1"/>
  <c r="B20" i="12"/>
  <c r="F20" i="12" s="1"/>
  <c r="B21" i="12"/>
  <c r="F21" i="12" s="1"/>
  <c r="B22" i="12"/>
  <c r="F22" i="12" s="1"/>
  <c r="B23" i="12"/>
  <c r="F23" i="12" s="1"/>
  <c r="B24" i="12"/>
  <c r="F24" i="12" s="1"/>
  <c r="F25" i="12"/>
  <c r="B26" i="12"/>
  <c r="F26" i="12" s="1"/>
  <c r="B27" i="12"/>
  <c r="F27" i="12" s="1"/>
  <c r="F16" i="12"/>
  <c r="B17" i="11"/>
  <c r="F17" i="11" s="1"/>
  <c r="B19" i="11"/>
  <c r="B21" i="11"/>
  <c r="F21" i="11" s="1"/>
  <c r="B22" i="11"/>
  <c r="F22" i="11" s="1"/>
  <c r="B23" i="11"/>
  <c r="F23" i="11" s="1"/>
  <c r="B24" i="11"/>
  <c r="F24" i="11" s="1"/>
  <c r="B25" i="11"/>
  <c r="F25" i="11" s="1"/>
  <c r="B26" i="11"/>
  <c r="F26" i="11" s="1"/>
  <c r="B27" i="11"/>
  <c r="F27" i="11" s="1"/>
  <c r="B16" i="11"/>
  <c r="F16" i="11" s="1"/>
  <c r="D29" i="10"/>
  <c r="D30" i="10" s="1"/>
  <c r="F17" i="10"/>
  <c r="F18" i="10"/>
  <c r="B19" i="10"/>
  <c r="F19" i="10" s="1"/>
  <c r="B20" i="10"/>
  <c r="F20" i="10" s="1"/>
  <c r="B21" i="10"/>
  <c r="F21" i="10" s="1"/>
  <c r="B22" i="10"/>
  <c r="F22" i="10" s="1"/>
  <c r="B23" i="10"/>
  <c r="F24" i="10"/>
  <c r="B25" i="10"/>
  <c r="F25" i="10" s="1"/>
  <c r="B26" i="10"/>
  <c r="F26" i="10" s="1"/>
  <c r="B27" i="10"/>
  <c r="F27" i="10" s="1"/>
  <c r="F16" i="10"/>
  <c r="D29" i="9"/>
  <c r="D30" i="9" s="1"/>
  <c r="F17" i="9"/>
  <c r="B18" i="9"/>
  <c r="F18" i="9" s="1"/>
  <c r="B19" i="9"/>
  <c r="F19" i="9" s="1"/>
  <c r="F20" i="9"/>
  <c r="B21" i="9"/>
  <c r="F21" i="9" s="1"/>
  <c r="B22" i="9"/>
  <c r="F22" i="9" s="1"/>
  <c r="B23" i="9"/>
  <c r="F23" i="9" s="1"/>
  <c r="B24" i="9"/>
  <c r="F24" i="9" s="1"/>
  <c r="F25" i="9"/>
  <c r="B26" i="9"/>
  <c r="F26" i="9" s="1"/>
  <c r="B27" i="9"/>
  <c r="F27" i="9" s="1"/>
  <c r="B16" i="9"/>
  <c r="F16" i="9" s="1"/>
  <c r="F22" i="8"/>
  <c r="F23" i="8"/>
  <c r="F24" i="8"/>
  <c r="F25" i="8"/>
  <c r="F27" i="8"/>
  <c r="F28" i="8"/>
  <c r="F29" i="8"/>
  <c r="F30" i="8"/>
  <c r="F32" i="8"/>
  <c r="F21" i="8"/>
  <c r="G12" i="8"/>
  <c r="G12" i="7"/>
  <c r="G56" i="7" s="1"/>
  <c r="G37" i="7"/>
  <c r="F37" i="7" s="1"/>
  <c r="F22" i="7"/>
  <c r="F23" i="7"/>
  <c r="F24" i="7"/>
  <c r="F25" i="7"/>
  <c r="F26" i="7"/>
  <c r="F27" i="7"/>
  <c r="F28" i="7"/>
  <c r="F29" i="7"/>
  <c r="F30" i="7"/>
  <c r="F31" i="7"/>
  <c r="F32" i="7"/>
  <c r="F21" i="7"/>
  <c r="G54" i="7"/>
  <c r="G52" i="7"/>
  <c r="G51" i="7"/>
  <c r="G50" i="7"/>
  <c r="G49" i="7"/>
  <c r="G48" i="7"/>
  <c r="G47" i="7"/>
  <c r="G38" i="6"/>
  <c r="G37" i="6"/>
  <c r="J38" i="6" s="1"/>
  <c r="F22" i="6"/>
  <c r="F23" i="6"/>
  <c r="F24" i="6"/>
  <c r="F25" i="6"/>
  <c r="F26" i="6"/>
  <c r="F27" i="6"/>
  <c r="F28" i="6"/>
  <c r="F29" i="6"/>
  <c r="F30" i="6"/>
  <c r="F31" i="6"/>
  <c r="F32" i="6"/>
  <c r="F21" i="6"/>
  <c r="G38" i="5"/>
  <c r="G37" i="5"/>
  <c r="J38" i="5" s="1"/>
  <c r="G22" i="5"/>
  <c r="F22" i="5" s="1"/>
  <c r="F24" i="5"/>
  <c r="G25" i="5"/>
  <c r="G26" i="5"/>
  <c r="F26" i="5" s="1"/>
  <c r="G27" i="5"/>
  <c r="F27" i="5" s="1"/>
  <c r="G28" i="5"/>
  <c r="G29" i="5"/>
  <c r="F29" i="5" s="1"/>
  <c r="G30" i="5"/>
  <c r="F30" i="5" s="1"/>
  <c r="F31" i="5"/>
  <c r="F32" i="5"/>
  <c r="G21" i="5"/>
  <c r="F21" i="5" s="1"/>
  <c r="G38" i="2"/>
  <c r="F38" i="2" s="1"/>
  <c r="G37" i="2"/>
  <c r="J38" i="2" s="1"/>
  <c r="G38" i="4"/>
  <c r="G37" i="4"/>
  <c r="F37" i="4" s="1"/>
  <c r="G12" i="4"/>
  <c r="F22" i="4"/>
  <c r="F23" i="4"/>
  <c r="G24" i="4"/>
  <c r="F24" i="4" s="1"/>
  <c r="G25" i="4"/>
  <c r="F25" i="4" s="1"/>
  <c r="G26" i="4"/>
  <c r="F26" i="4" s="1"/>
  <c r="G27" i="4"/>
  <c r="F27" i="4" s="1"/>
  <c r="F28" i="4"/>
  <c r="G29" i="4"/>
  <c r="F29" i="4" s="1"/>
  <c r="G30" i="4"/>
  <c r="F30" i="4" s="1"/>
  <c r="G31" i="4"/>
  <c r="G32" i="4"/>
  <c r="G24" i="2"/>
  <c r="G25" i="2"/>
  <c r="G26" i="2"/>
  <c r="G27" i="2"/>
  <c r="G28" i="2"/>
  <c r="G29" i="2"/>
  <c r="G30" i="2"/>
  <c r="G31" i="2"/>
  <c r="G32" i="2"/>
  <c r="G23" i="2"/>
  <c r="F22" i="2"/>
  <c r="G21" i="2"/>
  <c r="F21" i="2" s="1"/>
  <c r="J38" i="8" l="1"/>
  <c r="J38" i="7"/>
  <c r="F37" i="2"/>
  <c r="F37" i="5"/>
  <c r="J38" i="4"/>
  <c r="F24" i="2"/>
  <c r="F31" i="2"/>
  <c r="F29" i="2"/>
  <c r="F28" i="2"/>
  <c r="F26" i="2"/>
  <c r="F23" i="2"/>
  <c r="F32" i="2"/>
  <c r="F30" i="2"/>
  <c r="F27" i="2"/>
  <c r="F25" i="2"/>
</calcChain>
</file>

<file path=xl/sharedStrings.xml><?xml version="1.0" encoding="utf-8"?>
<sst xmlns="http://schemas.openxmlformats.org/spreadsheetml/2006/main" count="817" uniqueCount="235">
  <si>
    <t>INFORMATION</t>
  </si>
  <si>
    <t>MAJ LISTE</t>
  </si>
  <si>
    <t>TRANSPORT</t>
  </si>
  <si>
    <t>LAVAGE DES MAILLOTS</t>
  </si>
  <si>
    <t>EDUCATEURS</t>
  </si>
  <si>
    <t>Signature de l'arbitre :</t>
  </si>
  <si>
    <t>Signature de l'assistant concerné :</t>
  </si>
  <si>
    <t>Signature des capitaines ou dirigeants responsables :</t>
  </si>
  <si>
    <t>RESERVES TECHNIQUES A TRANSCRIRE PAR L'ARBITRE</t>
  </si>
  <si>
    <t>RESERVES D'AVANT MATCH</t>
  </si>
  <si>
    <t>Club visiteur :</t>
  </si>
  <si>
    <t>Club recevant :</t>
  </si>
  <si>
    <t>Terrain :</t>
  </si>
  <si>
    <t>Date et heure :</t>
  </si>
  <si>
    <t>Phase, poule :</t>
  </si>
  <si>
    <t>Journée :</t>
  </si>
  <si>
    <t>Compétition :</t>
  </si>
  <si>
    <t>OBSERVATIONS D'APRES MATCH</t>
  </si>
  <si>
    <t>Numéro du match :</t>
  </si>
  <si>
    <t>Signature avant match :
Signature après match :</t>
  </si>
  <si>
    <t>Nom et prénom du capitaine ou du dirigeant responsable :</t>
  </si>
  <si>
    <t>BANC</t>
  </si>
  <si>
    <t>Motif d'avertissement, expulsion, type de blessure, minute de remplacement</t>
  </si>
  <si>
    <t>Remplacé</t>
  </si>
  <si>
    <t>Blessé</t>
  </si>
  <si>
    <t>Nom, prénom</t>
  </si>
  <si>
    <t>Licence ou n° de carte d'identité</t>
  </si>
  <si>
    <t>averti</t>
  </si>
  <si>
    <t>expulsé</t>
  </si>
  <si>
    <t>N°</t>
  </si>
  <si>
    <t>Délégué :</t>
  </si>
  <si>
    <t xml:space="preserve">Signature de l'arbitre : </t>
  </si>
  <si>
    <t>Fédération, ligue :</t>
  </si>
  <si>
    <t>BUTS :</t>
  </si>
  <si>
    <t>Arbitre assistant :</t>
  </si>
  <si>
    <t>Tirs au but</t>
  </si>
  <si>
    <t>Fin prolongations</t>
  </si>
  <si>
    <t>Fin temps réglementaire</t>
  </si>
  <si>
    <t>Fin première mi-temps</t>
  </si>
  <si>
    <t>Arbitre :</t>
  </si>
  <si>
    <t>Nom, prénom, localité</t>
  </si>
  <si>
    <t>off.</t>
  </si>
  <si>
    <t>bén.</t>
  </si>
  <si>
    <t>Numéro licence ou C.I.</t>
  </si>
  <si>
    <t>Feuille de match</t>
  </si>
  <si>
    <t>NOM</t>
  </si>
  <si>
    <t>Dirigeant responsable</t>
  </si>
  <si>
    <t>District de Football d'Ille et Vilaine - 3 rue de Belle Ile - BP 96303 - 35763 ST GREGOIRE Cedex</t>
  </si>
  <si>
    <t>Aucun module</t>
  </si>
  <si>
    <t>Autre(s) module(s)</t>
  </si>
  <si>
    <t>Module U11</t>
  </si>
  <si>
    <r>
      <t xml:space="preserve">FORMATION - Module suivi
</t>
    </r>
    <r>
      <rPr>
        <i/>
        <sz val="9"/>
        <rFont val="Arial"/>
        <family val="2"/>
      </rPr>
      <t>Merci de cocher la case correspondante 
à votre niveau de formation</t>
    </r>
  </si>
  <si>
    <t>N° LICENCE OU PIECE D'IDENTITE</t>
  </si>
  <si>
    <t>SIGNATURE</t>
  </si>
  <si>
    <r>
      <t>RESPONSABLE EQUIPE</t>
    </r>
    <r>
      <rPr>
        <b/>
        <sz val="9"/>
        <rFont val="Arial"/>
        <family val="2"/>
      </rPr>
      <t xml:space="preserve"> (Nom - Prénom)</t>
    </r>
  </si>
  <si>
    <t>N° LICENCE</t>
  </si>
  <si>
    <t>NOM PRENOM</t>
  </si>
  <si>
    <t>EQUIPE DE</t>
  </si>
  <si>
    <t>…………………………………………</t>
  </si>
  <si>
    <t>POULE</t>
  </si>
  <si>
    <t>GROUPE</t>
  </si>
  <si>
    <t>CLUB RECEVANT</t>
  </si>
  <si>
    <t>JOURNEE</t>
  </si>
  <si>
    <t>LIEU</t>
  </si>
  <si>
    <t>NIVEAU</t>
  </si>
  <si>
    <t>DATE</t>
  </si>
  <si>
    <t>Fiche à donner au responsable du club recevant dès votre arrivée sur le site.</t>
  </si>
  <si>
    <t>delaunay.eric@wanadoo.fr
annicksimon.35@orange.fr</t>
  </si>
  <si>
    <t>FICHE CLUB</t>
  </si>
  <si>
    <t>Le responsable du rassemblement doit renvoyer cette fiche à</t>
  </si>
  <si>
    <t>SECTEUR 8</t>
  </si>
  <si>
    <t>Foot à 8</t>
  </si>
  <si>
    <t>COUPE</t>
  </si>
  <si>
    <t>X</t>
  </si>
  <si>
    <t>BMF</t>
  </si>
  <si>
    <t>LICENCE</t>
  </si>
  <si>
    <t>CONVOCATIONS
PÔLE PREFORMATION U12-U13</t>
  </si>
  <si>
    <t>U12 A</t>
  </si>
  <si>
    <t>U12 B</t>
  </si>
  <si>
    <t>U13 A</t>
  </si>
  <si>
    <t>U13 B</t>
  </si>
  <si>
    <t>U13 C</t>
  </si>
  <si>
    <t>MENARD JOCELYN</t>
  </si>
  <si>
    <t>ABBAS ISSAM</t>
  </si>
  <si>
    <t>ABDALLAH OMAR YLAN</t>
  </si>
  <si>
    <t>AMIRI MAKROUM ZAKARIA</t>
  </si>
  <si>
    <t>BOUFFART LEO</t>
  </si>
  <si>
    <t>CAMBERT ALEX</t>
  </si>
  <si>
    <t>CHAPPEE MALO</t>
  </si>
  <si>
    <t>DUPONT ISAAC</t>
  </si>
  <si>
    <t>ERGIN OZGUR</t>
  </si>
  <si>
    <t>FERRAGU HELLEU ADAM</t>
  </si>
  <si>
    <t>FRANCISQUIN DUGUE EDEN</t>
  </si>
  <si>
    <t>HARDY LENNY</t>
  </si>
  <si>
    <t>JUBERT CELIAN</t>
  </si>
  <si>
    <t>LHERMELIN ARTHUR</t>
  </si>
  <si>
    <t>MENIER VIVIAN</t>
  </si>
  <si>
    <t>MESTAT LENNY</t>
  </si>
  <si>
    <t>PETROSYAN VATCHE</t>
  </si>
  <si>
    <t>PREAULT GABI</t>
  </si>
  <si>
    <t>RIVET MARIUS</t>
  </si>
  <si>
    <t>TRAORE ALI</t>
  </si>
  <si>
    <t>VORNICEANU JULIEN</t>
  </si>
  <si>
    <t>YOCA YOANN</t>
  </si>
  <si>
    <t>ZAKARIA ISLAM</t>
  </si>
  <si>
    <t>LESAGE ULYSSE</t>
  </si>
  <si>
    <t>DUBOIS SMILEY</t>
  </si>
  <si>
    <t>JOUNEAUX RAOULT YLAN</t>
  </si>
  <si>
    <t>AKBAYRAK EFE</t>
  </si>
  <si>
    <t>ALLAIN MILO</t>
  </si>
  <si>
    <t>ARINNE TIDIANE</t>
  </si>
  <si>
    <t>ASSILI AYOUB</t>
  </si>
  <si>
    <t>AZE MARCEAU</t>
  </si>
  <si>
    <t>BIHOUEE CORENTIN</t>
  </si>
  <si>
    <t>DE CARVALHO RAFAEL</t>
  </si>
  <si>
    <t>DEMIRTAS IDRIS</t>
  </si>
  <si>
    <t>DEVERRE JULES</t>
  </si>
  <si>
    <t>DURAND ANTOINE</t>
  </si>
  <si>
    <t>FALAH ILYESS</t>
  </si>
  <si>
    <t>GAILLARD GABIN</t>
  </si>
  <si>
    <t>GALERNE MALO</t>
  </si>
  <si>
    <t>HUCHET MARIUS</t>
  </si>
  <si>
    <t>JOUAULT LUKAS</t>
  </si>
  <si>
    <t>KASSIME YACINE</t>
  </si>
  <si>
    <t>KHUDOEV LUCAS</t>
  </si>
  <si>
    <t>LE GOFF KENZO</t>
  </si>
  <si>
    <t>LEPINAY ILIAN</t>
  </si>
  <si>
    <t>MARSAC ARTHUR</t>
  </si>
  <si>
    <t>MAUTALENT ANTOINE</t>
  </si>
  <si>
    <t>MBAMBU MATHEO</t>
  </si>
  <si>
    <t>MONNIER LUCAS</t>
  </si>
  <si>
    <t>N'SUAMI JASON</t>
  </si>
  <si>
    <t>OYENIRAN ELIE</t>
  </si>
  <si>
    <t>SAMAD NAIM</t>
  </si>
  <si>
    <t>SIMON MEL</t>
  </si>
  <si>
    <t>SIRERA CLEMENT</t>
  </si>
  <si>
    <t>THEBAULT TAHIS</t>
  </si>
  <si>
    <t>U12</t>
  </si>
  <si>
    <t>U13</t>
  </si>
  <si>
    <t>AUDINAY JONATHAN</t>
  </si>
  <si>
    <t>SAINT OUEN LEO</t>
  </si>
  <si>
    <t>RENAUDIN ETHAN</t>
  </si>
  <si>
    <r>
      <t xml:space="preserve">ESPERANCE CHARTRES DE BRETAGNE </t>
    </r>
    <r>
      <rPr>
        <b/>
        <sz val="8"/>
        <rFont val="Arial"/>
        <family val="2"/>
      </rPr>
      <t>U12C</t>
    </r>
  </si>
  <si>
    <t>ZAKARIA ABDO</t>
  </si>
  <si>
    <t>ISSOUFA HAMADA EL DJADID</t>
  </si>
  <si>
    <t>DIARRA TIDIANE</t>
  </si>
  <si>
    <t>MELO DE ROSARIO VALDIVIR</t>
  </si>
  <si>
    <t>DOUICH ABDESSAMAD</t>
  </si>
  <si>
    <t>MATHURIN MALO</t>
  </si>
  <si>
    <t>KERAUDY ELIAZ</t>
  </si>
  <si>
    <t>ALILECHE IMAD</t>
  </si>
  <si>
    <t>ISSOUFA HAMADA El Djadid</t>
  </si>
  <si>
    <t>LAUNAY WARREN</t>
  </si>
  <si>
    <t>U13 D</t>
  </si>
  <si>
    <t>EN CAS D'ABSENCE MERCI DE PREVENIR ANDY via WHATSAPP</t>
  </si>
  <si>
    <t>BRAJEUL ANDY</t>
  </si>
  <si>
    <t>DENDEN MOHAMED</t>
  </si>
  <si>
    <t>A</t>
  </si>
  <si>
    <t>BRASSAGE</t>
  </si>
  <si>
    <t>CHARTRES</t>
  </si>
  <si>
    <t>B</t>
  </si>
  <si>
    <t>*</t>
  </si>
  <si>
    <t>Module U13</t>
  </si>
  <si>
    <t>C</t>
  </si>
  <si>
    <t>ESPERANCE CHARTRES DE BRETAGNE 5</t>
  </si>
  <si>
    <t>NIKOLIC DEJAN</t>
  </si>
  <si>
    <t>CRITERIUM</t>
  </si>
  <si>
    <t>CHAOUACHI SALAH</t>
  </si>
  <si>
    <t>CHAOUACHI SELIM</t>
  </si>
  <si>
    <t>ELSATTOUF MAJD</t>
  </si>
  <si>
    <t>ESPERANCE CHARTRES DE BRETAGNE 4</t>
  </si>
  <si>
    <t>ESPERANCE CHARTRES DE BRETAGNE 2</t>
  </si>
  <si>
    <t>ESPERANCE CHARTRES DE BRETAGNE 1</t>
  </si>
  <si>
    <t>ESPERANCE CHARTRES DE BRETAGNE 3</t>
  </si>
  <si>
    <t>ARINNE ENRIQUE</t>
  </si>
  <si>
    <t>HALIDI AYANE</t>
  </si>
  <si>
    <t>YALO YLIES</t>
  </si>
  <si>
    <t>ALLAIN IWEN</t>
  </si>
  <si>
    <t>U13 CRITERIUM - D2</t>
  </si>
  <si>
    <t>27539542</t>
  </si>
  <si>
    <t>ESP CHARTRES DE BGNE 3</t>
  </si>
  <si>
    <t>ESP CHARTRES DE BGNE 5</t>
  </si>
  <si>
    <t>U13 - Secteur 8 - S2</t>
  </si>
  <si>
    <t>ESP CHARTRES DE BGNE 6</t>
  </si>
  <si>
    <t>E</t>
  </si>
  <si>
    <t xml:space="preserve">HALIDI AYANE </t>
  </si>
  <si>
    <t>U13 - Secteur 8 - S1</t>
  </si>
  <si>
    <t>ESP CHARTRES DE BGNE 2</t>
  </si>
  <si>
    <t>ESP CHARTRES DE BGNE 4</t>
  </si>
  <si>
    <t xml:space="preserve">MADIMDAHOMA HISHAM	</t>
  </si>
  <si>
    <t>MADIMDAHOMA HISHAM</t>
  </si>
  <si>
    <t>MONDJOLLIAN JEREMY</t>
  </si>
  <si>
    <t>MENIER JULIEN</t>
  </si>
  <si>
    <t>DE CARVALHO MATEO</t>
  </si>
  <si>
    <t>ESP CHARTRES DE BGNE</t>
  </si>
  <si>
    <t>COUPE SECTEUR</t>
  </si>
  <si>
    <t>COUPE PAYS</t>
  </si>
  <si>
    <t>BENGANA SAAD</t>
  </si>
  <si>
    <t>FESTIVAL FOOT U13</t>
  </si>
  <si>
    <t>OSSE</t>
  </si>
  <si>
    <t>VITRE</t>
  </si>
  <si>
    <t>LIEU DU MATCH :  CHARTRES</t>
  </si>
  <si>
    <t>COMPLEXE REMI BERRANGER</t>
  </si>
  <si>
    <t>HEURE RDV 10H00</t>
  </si>
  <si>
    <t>STADE MUNICIPAL</t>
  </si>
  <si>
    <t>G</t>
  </si>
  <si>
    <t>CHANTEPIE</t>
  </si>
  <si>
    <t>CHAMPIONNAT SECTEUR 2 - C</t>
  </si>
  <si>
    <t xml:space="preserve">   </t>
  </si>
  <si>
    <t xml:space="preserve"> </t>
  </si>
  <si>
    <t>HEURE COUP D'ENVOI 11H15</t>
  </si>
  <si>
    <t>HEURE RDV 9H45</t>
  </si>
  <si>
    <t>LIEU DU MATCH :  CHATEAUGIRON</t>
  </si>
  <si>
    <t>5</t>
  </si>
  <si>
    <t>COUPE  SECTEUR</t>
  </si>
  <si>
    <t>HEURE COUP D'ENVOI  11H15</t>
  </si>
  <si>
    <t>COUPE  PAYS</t>
  </si>
  <si>
    <t>CHATEAUGIRON 3 / TA 4 /  RAC</t>
  </si>
  <si>
    <t>CHATEAUGIRON  4 / NOYAL 3 / RAC 2</t>
  </si>
  <si>
    <t xml:space="preserve">CPB BLOSNE 3 / CHEMINOTS 6 </t>
  </si>
  <si>
    <t>TA 3 / CPB BLOSNE / BOURGBARRE 2</t>
  </si>
  <si>
    <t>HEURE RDV 10H15</t>
  </si>
  <si>
    <t>HEURE COUP D'ENVOI 11H30</t>
  </si>
  <si>
    <t>LIEU DU MATCH :  TA RENNES</t>
  </si>
  <si>
    <t>COMPLEXE SPORTIF ROGER SALENGRO</t>
  </si>
  <si>
    <t>NOUVOITOU 2 / BRUZ 5 / DOMLOUP 3</t>
  </si>
  <si>
    <t>LIEU DU MATCH :  NOUVOITOU</t>
  </si>
  <si>
    <t>LIEU DU MATCH :  GEVEZE</t>
  </si>
  <si>
    <t>GEVEZE / DOL / ST-MALO 2</t>
  </si>
  <si>
    <t>COUPE D35</t>
  </si>
  <si>
    <t>HEURE RDV 10H30</t>
  </si>
  <si>
    <t>SAMEDI 17 FEVRIER 2024</t>
  </si>
  <si>
    <t>FORFAIT</t>
  </si>
  <si>
    <t>HEURE COUP D'ENVOI  14H00</t>
  </si>
  <si>
    <t>HEURE RDV 12H45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</si>
</sst>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8"/>
      <color indexed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u/>
      <sz val="1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u/>
      <sz val="10"/>
      <color theme="10"/>
      <name val="Arial"/>
      <family val="2"/>
    </font>
    <font>
      <b/>
      <u/>
      <sz val="16"/>
      <color theme="10"/>
      <name val="Arial"/>
      <family val="2"/>
    </font>
    <font>
      <b/>
      <i/>
      <sz val="16"/>
      <name val="Arial"/>
      <family val="2"/>
    </font>
    <font>
      <sz val="20"/>
      <name val="Berlin Sans FB Demi"/>
      <family val="2"/>
    </font>
    <font>
      <b/>
      <sz val="19"/>
      <name val="Arial"/>
      <family val="2"/>
    </font>
    <font>
      <b/>
      <sz val="8"/>
      <name val="Arial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24"/>
      <name val="Arial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143B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4AD8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9" fillId="0" borderId="0"/>
    <xf numFmtId="0" fontId="30" fillId="0" borderId="0" applyNumberFormat="0" applyBorder="0" applyAlignment="0"/>
    <xf numFmtId="0" fontId="41" fillId="0" borderId="0" applyNumberFormat="0" applyFill="0" applyBorder="0" applyAlignment="0" applyProtection="0"/>
  </cellStyleXfs>
  <cellXfs count="370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2" borderId="1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11" fillId="0" borderId="0" xfId="0" applyFont="1"/>
    <xf numFmtId="0" fontId="19" fillId="0" borderId="0" xfId="2"/>
    <xf numFmtId="0" fontId="20" fillId="0" borderId="0" xfId="2" applyFont="1" applyAlignment="1">
      <alignment vertical="center"/>
    </xf>
    <xf numFmtId="0" fontId="20" fillId="0" borderId="14" xfId="2" applyFont="1" applyBorder="1" applyAlignment="1">
      <alignment vertical="center"/>
    </xf>
    <xf numFmtId="0" fontId="20" fillId="0" borderId="15" xfId="2" applyFont="1" applyBorder="1" applyAlignment="1">
      <alignment vertical="center"/>
    </xf>
    <xf numFmtId="0" fontId="20" fillId="0" borderId="16" xfId="2" applyFont="1" applyBorder="1" applyAlignment="1">
      <alignment vertical="center"/>
    </xf>
    <xf numFmtId="0" fontId="20" fillId="0" borderId="17" xfId="2" applyFont="1" applyBorder="1" applyAlignment="1">
      <alignment vertical="center"/>
    </xf>
    <xf numFmtId="0" fontId="20" fillId="0" borderId="18" xfId="2" applyFont="1" applyBorder="1" applyAlignment="1">
      <alignment vertical="center"/>
    </xf>
    <xf numFmtId="0" fontId="20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vertical="center"/>
    </xf>
    <xf numFmtId="0" fontId="20" fillId="0" borderId="19" xfId="2" applyFont="1" applyBorder="1" applyAlignment="1">
      <alignment vertical="center"/>
    </xf>
    <xf numFmtId="0" fontId="20" fillId="0" borderId="20" xfId="2" applyFont="1" applyBorder="1" applyAlignment="1">
      <alignment vertical="center"/>
    </xf>
    <xf numFmtId="0" fontId="20" fillId="0" borderId="21" xfId="2" applyFont="1" applyBorder="1" applyAlignment="1">
      <alignment vertical="center"/>
    </xf>
    <xf numFmtId="0" fontId="20" fillId="0" borderId="32" xfId="2" applyFont="1" applyBorder="1" applyAlignment="1">
      <alignment horizontal="center" vertical="center" wrapText="1"/>
    </xf>
    <xf numFmtId="49" fontId="25" fillId="0" borderId="32" xfId="2" applyNumberFormat="1" applyFont="1" applyBorder="1" applyAlignment="1">
      <alignment vertical="center" wrapText="1"/>
    </xf>
    <xf numFmtId="0" fontId="20" fillId="0" borderId="32" xfId="2" applyFont="1" applyBorder="1" applyAlignment="1">
      <alignment horizontal="center" vertical="center"/>
    </xf>
    <xf numFmtId="0" fontId="20" fillId="0" borderId="37" xfId="2" applyFont="1" applyBorder="1" applyAlignment="1">
      <alignment horizontal="center" vertical="center" wrapText="1"/>
    </xf>
    <xf numFmtId="49" fontId="25" fillId="0" borderId="37" xfId="2" applyNumberFormat="1" applyFont="1" applyBorder="1" applyAlignment="1">
      <alignment vertical="center" wrapText="1"/>
    </xf>
    <xf numFmtId="0" fontId="20" fillId="0" borderId="37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 wrapText="1"/>
    </xf>
    <xf numFmtId="0" fontId="20" fillId="0" borderId="43" xfId="2" applyFont="1" applyBorder="1" applyAlignment="1">
      <alignment horizontal="center" vertical="center"/>
    </xf>
    <xf numFmtId="0" fontId="25" fillId="0" borderId="48" xfId="2" applyFont="1" applyBorder="1" applyAlignment="1">
      <alignment vertical="center" wrapText="1"/>
    </xf>
    <xf numFmtId="0" fontId="20" fillId="0" borderId="49" xfId="2" applyFont="1" applyBorder="1" applyAlignment="1">
      <alignment vertical="center" wrapText="1"/>
    </xf>
    <xf numFmtId="0" fontId="20" fillId="0" borderId="49" xfId="2" applyFont="1" applyBorder="1" applyAlignment="1">
      <alignment vertical="center"/>
    </xf>
    <xf numFmtId="0" fontId="25" fillId="0" borderId="51" xfId="2" applyFont="1" applyBorder="1" applyAlignment="1">
      <alignment vertical="center" wrapText="1"/>
    </xf>
    <xf numFmtId="0" fontId="20" fillId="0" borderId="52" xfId="2" applyFont="1" applyBorder="1" applyAlignment="1">
      <alignment vertical="center" wrapText="1"/>
    </xf>
    <xf numFmtId="0" fontId="20" fillId="0" borderId="52" xfId="2" applyFont="1" applyBorder="1" applyAlignment="1">
      <alignment vertical="center"/>
    </xf>
    <xf numFmtId="0" fontId="24" fillId="0" borderId="52" xfId="2" applyFont="1" applyBorder="1" applyAlignment="1">
      <alignment horizontal="center" vertical="center"/>
    </xf>
    <xf numFmtId="0" fontId="24" fillId="0" borderId="54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2" fillId="0" borderId="51" xfId="2" applyFont="1" applyBorder="1" applyAlignment="1">
      <alignment horizontal="center" vertical="center" wrapText="1"/>
    </xf>
    <xf numFmtId="0" fontId="20" fillId="0" borderId="37" xfId="2" applyFont="1" applyBorder="1" applyAlignment="1">
      <alignment vertical="center" textRotation="90" wrapText="1"/>
    </xf>
    <xf numFmtId="0" fontId="20" fillId="0" borderId="37" xfId="2" applyFont="1" applyBorder="1" applyAlignment="1">
      <alignment vertical="center" textRotation="90"/>
    </xf>
    <xf numFmtId="49" fontId="20" fillId="0" borderId="37" xfId="2" applyNumberFormat="1" applyFont="1" applyBorder="1" applyAlignment="1">
      <alignment vertical="center"/>
    </xf>
    <xf numFmtId="49" fontId="24" fillId="0" borderId="28" xfId="2" applyNumberFormat="1" applyFont="1" applyBorder="1" applyAlignment="1">
      <alignment vertical="center"/>
    </xf>
    <xf numFmtId="0" fontId="22" fillId="0" borderId="0" xfId="2" applyFont="1" applyAlignment="1">
      <alignment horizontal="right" vertical="center"/>
    </xf>
    <xf numFmtId="0" fontId="22" fillId="0" borderId="0" xfId="2" applyFont="1" applyAlignment="1">
      <alignment vertical="center"/>
    </xf>
    <xf numFmtId="0" fontId="24" fillId="0" borderId="0" xfId="2" applyFont="1" applyAlignment="1">
      <alignment horizontal="right" vertical="center"/>
    </xf>
    <xf numFmtId="0" fontId="26" fillId="0" borderId="37" xfId="2" applyFont="1" applyBorder="1" applyAlignment="1">
      <alignment vertical="center"/>
    </xf>
    <xf numFmtId="0" fontId="26" fillId="0" borderId="37" xfId="2" applyFont="1" applyBorder="1" applyAlignment="1">
      <alignment horizontal="center" vertical="center"/>
    </xf>
    <xf numFmtId="0" fontId="30" fillId="0" borderId="0" xfId="3" applyAlignment="1">
      <alignment horizontal="center" vertical="center"/>
    </xf>
    <xf numFmtId="0" fontId="24" fillId="0" borderId="58" xfId="2" applyFont="1" applyBorder="1" applyAlignment="1">
      <alignment horizontal="center" vertical="center"/>
    </xf>
    <xf numFmtId="0" fontId="24" fillId="0" borderId="59" xfId="2" applyFont="1" applyBorder="1" applyAlignment="1">
      <alignment horizontal="center" vertical="center"/>
    </xf>
    <xf numFmtId="0" fontId="20" fillId="0" borderId="28" xfId="2" applyFont="1" applyBorder="1" applyAlignment="1">
      <alignment vertical="center" textRotation="90"/>
    </xf>
    <xf numFmtId="0" fontId="24" fillId="0" borderId="28" xfId="2" applyFont="1" applyBorder="1" applyAlignment="1">
      <alignment horizontal="center" vertical="center" wrapText="1"/>
    </xf>
    <xf numFmtId="0" fontId="20" fillId="0" borderId="28" xfId="2" applyFont="1" applyBorder="1" applyAlignment="1">
      <alignment vertical="center" textRotation="90" wrapText="1"/>
    </xf>
    <xf numFmtId="0" fontId="20" fillId="0" borderId="25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/>
    </xf>
    <xf numFmtId="0" fontId="30" fillId="0" borderId="1" xfId="3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49" fontId="25" fillId="0" borderId="25" xfId="2" applyNumberFormat="1" applyFont="1" applyBorder="1" applyAlignment="1">
      <alignment vertical="center" wrapText="1"/>
    </xf>
    <xf numFmtId="0" fontId="20" fillId="0" borderId="59" xfId="2" applyFont="1" applyBorder="1" applyAlignment="1">
      <alignment vertical="center"/>
    </xf>
    <xf numFmtId="0" fontId="20" fillId="0" borderId="60" xfId="2" applyFont="1" applyBorder="1" applyAlignment="1">
      <alignment horizontal="center" vertical="center"/>
    </xf>
    <xf numFmtId="49" fontId="25" fillId="0" borderId="60" xfId="2" applyNumberFormat="1" applyFont="1" applyBorder="1" applyAlignment="1">
      <alignment vertical="center" wrapText="1"/>
    </xf>
    <xf numFmtId="0" fontId="20" fillId="0" borderId="60" xfId="2" applyFont="1" applyBorder="1" applyAlignment="1">
      <alignment horizontal="center" vertical="center" wrapText="1"/>
    </xf>
    <xf numFmtId="49" fontId="25" fillId="0" borderId="1" xfId="2" applyNumberFormat="1" applyFont="1" applyBorder="1" applyAlignment="1">
      <alignment vertical="center" wrapText="1"/>
    </xf>
    <xf numFmtId="49" fontId="25" fillId="0" borderId="37" xfId="2" applyNumberFormat="1" applyFont="1" applyBorder="1" applyAlignment="1">
      <alignment horizontal="center" vertical="center" wrapText="1"/>
    </xf>
    <xf numFmtId="49" fontId="31" fillId="0" borderId="37" xfId="2" applyNumberFormat="1" applyFont="1" applyBorder="1" applyAlignment="1">
      <alignment horizontal="center" vertical="center" wrapText="1"/>
    </xf>
    <xf numFmtId="49" fontId="1" fillId="0" borderId="37" xfId="2" applyNumberFormat="1" applyFont="1" applyBorder="1" applyAlignment="1">
      <alignment horizontal="center" vertical="center" wrapText="1"/>
    </xf>
    <xf numFmtId="0" fontId="3" fillId="0" borderId="0" xfId="1"/>
    <xf numFmtId="0" fontId="3" fillId="0" borderId="64" xfId="1" applyBorder="1" applyAlignment="1">
      <alignment horizontal="center" vertical="center" wrapText="1"/>
    </xf>
    <xf numFmtId="0" fontId="3" fillId="0" borderId="66" xfId="1" applyBorder="1"/>
    <xf numFmtId="0" fontId="3" fillId="0" borderId="68" xfId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3" fillId="0" borderId="70" xfId="1" applyBorder="1" applyAlignment="1">
      <alignment horizontal="center" vertical="center" wrapText="1"/>
    </xf>
    <xf numFmtId="0" fontId="33" fillId="0" borderId="71" xfId="1" applyFont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6" fillId="0" borderId="67" xfId="1" applyFont="1" applyBorder="1" applyAlignment="1">
      <alignment horizontal="center" vertical="center"/>
    </xf>
    <xf numFmtId="0" fontId="36" fillId="0" borderId="69" xfId="1" applyFont="1" applyBorder="1" applyAlignment="1">
      <alignment horizontal="center" vertical="center"/>
    </xf>
    <xf numFmtId="0" fontId="3" fillId="10" borderId="72" xfId="1" applyFill="1" applyBorder="1"/>
    <xf numFmtId="0" fontId="39" fillId="0" borderId="67" xfId="1" applyFont="1" applyBorder="1" applyAlignment="1">
      <alignment horizontal="center" vertical="center"/>
    </xf>
    <xf numFmtId="0" fontId="39" fillId="0" borderId="76" xfId="1" applyFont="1" applyBorder="1" applyAlignment="1">
      <alignment horizontal="center" vertical="center"/>
    </xf>
    <xf numFmtId="0" fontId="3" fillId="10" borderId="0" xfId="1" applyFill="1"/>
    <xf numFmtId="0" fontId="39" fillId="10" borderId="0" xfId="1" applyFont="1" applyFill="1" applyAlignment="1">
      <alignment vertical="center" wrapText="1"/>
    </xf>
    <xf numFmtId="0" fontId="43" fillId="10" borderId="0" xfId="1" applyFont="1" applyFill="1" applyAlignment="1">
      <alignment vertical="center" wrapText="1"/>
    </xf>
    <xf numFmtId="0" fontId="3" fillId="0" borderId="66" xfId="1" applyBorder="1" applyAlignment="1">
      <alignment horizontal="center" vertical="center"/>
    </xf>
    <xf numFmtId="0" fontId="20" fillId="0" borderId="94" xfId="2" applyFont="1" applyBorder="1" applyAlignment="1">
      <alignment vertical="center" wrapText="1"/>
    </xf>
    <xf numFmtId="0" fontId="20" fillId="0" borderId="28" xfId="2" applyFont="1" applyBorder="1" applyAlignment="1">
      <alignment horizontal="center" vertical="center" wrapText="1"/>
    </xf>
    <xf numFmtId="0" fontId="25" fillId="0" borderId="95" xfId="2" applyFont="1" applyBorder="1" applyAlignment="1">
      <alignment vertical="center" wrapText="1"/>
    </xf>
    <xf numFmtId="0" fontId="20" fillId="0" borderId="75" xfId="2" applyFont="1" applyBorder="1" applyAlignment="1">
      <alignment horizontal="center" vertical="center" wrapText="1"/>
    </xf>
    <xf numFmtId="0" fontId="20" fillId="0" borderId="66" xfId="2" applyFont="1" applyBorder="1" applyAlignment="1">
      <alignment horizontal="center" vertical="center" wrapText="1"/>
    </xf>
    <xf numFmtId="0" fontId="3" fillId="10" borderId="76" xfId="1" applyFill="1" applyBorder="1"/>
    <xf numFmtId="0" fontId="6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4" fillId="6" borderId="71" xfId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30" fillId="10" borderId="1" xfId="3" applyFill="1" applyBorder="1" applyAlignment="1">
      <alignment horizontal="center" vertical="center"/>
    </xf>
    <xf numFmtId="0" fontId="30" fillId="4" borderId="1" xfId="3" applyFill="1" applyBorder="1" applyAlignment="1">
      <alignment horizontal="center" vertical="center"/>
    </xf>
    <xf numFmtId="0" fontId="30" fillId="13" borderId="1" xfId="3" applyFill="1" applyBorder="1" applyAlignment="1">
      <alignment horizontal="center" vertical="center"/>
    </xf>
    <xf numFmtId="0" fontId="30" fillId="0" borderId="1" xfId="3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0" fontId="48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2" fillId="10" borderId="1" xfId="0" applyFont="1" applyFill="1" applyBorder="1"/>
    <xf numFmtId="0" fontId="11" fillId="10" borderId="1" xfId="0" applyFont="1" applyFill="1" applyBorder="1" applyAlignment="1">
      <alignment horizontal="center" vertical="center"/>
    </xf>
    <xf numFmtId="0" fontId="2" fillId="10" borderId="0" xfId="0" applyFont="1" applyFill="1"/>
    <xf numFmtId="0" fontId="48" fillId="0" borderId="1" xfId="0" applyFont="1" applyBorder="1" applyAlignment="1">
      <alignment horizontal="center" vertical="center"/>
    </xf>
    <xf numFmtId="0" fontId="50" fillId="0" borderId="66" xfId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" fontId="15" fillId="2" borderId="10" xfId="1" applyNumberFormat="1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0" fontId="11" fillId="10" borderId="1" xfId="0" applyFont="1" applyFill="1" applyBorder="1"/>
    <xf numFmtId="0" fontId="30" fillId="15" borderId="1" xfId="3" applyFill="1" applyBorder="1" applyAlignment="1">
      <alignment horizontal="center" vertical="center"/>
    </xf>
    <xf numFmtId="0" fontId="51" fillId="10" borderId="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1" fillId="16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17" fillId="7" borderId="0" xfId="0" quotePrefix="1" applyFont="1" applyFill="1" applyAlignment="1">
      <alignment horizontal="center" vertical="center"/>
    </xf>
    <xf numFmtId="0" fontId="29" fillId="0" borderId="20" xfId="2" applyFont="1" applyBorder="1" applyAlignment="1">
      <alignment horizontal="center" vertical="center"/>
    </xf>
    <xf numFmtId="0" fontId="21" fillId="0" borderId="20" xfId="2" applyFont="1" applyBorder="1"/>
    <xf numFmtId="0" fontId="19" fillId="0" borderId="0" xfId="2"/>
    <xf numFmtId="49" fontId="20" fillId="0" borderId="0" xfId="2" applyNumberFormat="1" applyFont="1" applyAlignment="1">
      <alignment horizontal="left" vertical="center"/>
    </xf>
    <xf numFmtId="49" fontId="20" fillId="14" borderId="7" xfId="2" applyNumberFormat="1" applyFont="1" applyFill="1" applyBorder="1" applyAlignment="1">
      <alignment horizontal="center" vertical="center"/>
    </xf>
    <xf numFmtId="0" fontId="21" fillId="14" borderId="39" xfId="2" applyFont="1" applyFill="1" applyBorder="1" applyAlignment="1">
      <alignment horizontal="center"/>
    </xf>
    <xf numFmtId="0" fontId="21" fillId="14" borderId="36" xfId="2" applyFont="1" applyFill="1" applyBorder="1" applyAlignment="1">
      <alignment horizontal="center"/>
    </xf>
    <xf numFmtId="0" fontId="20" fillId="0" borderId="0" xfId="2" applyFont="1" applyAlignment="1">
      <alignment horizontal="left" vertical="center"/>
    </xf>
    <xf numFmtId="49" fontId="20" fillId="0" borderId="28" xfId="2" applyNumberFormat="1" applyFont="1" applyBorder="1" applyAlignment="1">
      <alignment horizontal="left" vertical="center"/>
    </xf>
    <xf numFmtId="0" fontId="21" fillId="0" borderId="25" xfId="2" applyFont="1" applyBorder="1"/>
    <xf numFmtId="49" fontId="25" fillId="0" borderId="24" xfId="2" applyNumberFormat="1" applyFont="1" applyBorder="1" applyAlignment="1">
      <alignment horizontal="left" vertical="center"/>
    </xf>
    <xf numFmtId="0" fontId="21" fillId="0" borderId="23" xfId="2" applyFont="1" applyBorder="1"/>
    <xf numFmtId="0" fontId="21" fillId="0" borderId="22" xfId="2" applyFont="1" applyBorder="1"/>
    <xf numFmtId="49" fontId="20" fillId="8" borderId="7" xfId="2" applyNumberFormat="1" applyFont="1" applyFill="1" applyBorder="1" applyAlignment="1">
      <alignment horizontal="center" vertical="center"/>
    </xf>
    <xf numFmtId="0" fontId="21" fillId="0" borderId="39" xfId="2" applyFont="1" applyBorder="1" applyAlignment="1">
      <alignment horizontal="center"/>
    </xf>
    <xf numFmtId="0" fontId="21" fillId="0" borderId="36" xfId="2" applyFont="1" applyBorder="1" applyAlignment="1">
      <alignment horizontal="center"/>
    </xf>
    <xf numFmtId="0" fontId="24" fillId="0" borderId="28" xfId="2" applyFont="1" applyBorder="1" applyAlignment="1">
      <alignment horizontal="left" vertical="center"/>
    </xf>
    <xf numFmtId="0" fontId="24" fillId="0" borderId="12" xfId="2" applyFont="1" applyBorder="1" applyAlignment="1">
      <alignment horizontal="center" vertical="center" wrapText="1"/>
    </xf>
    <xf numFmtId="0" fontId="21" fillId="0" borderId="27" xfId="2" applyFont="1" applyBorder="1"/>
    <xf numFmtId="0" fontId="21" fillId="0" borderId="26" xfId="2" applyFont="1" applyBorder="1"/>
    <xf numFmtId="0" fontId="21" fillId="0" borderId="24" xfId="2" applyFont="1" applyBorder="1"/>
    <xf numFmtId="0" fontId="24" fillId="0" borderId="0" xfId="2" applyFont="1" applyAlignment="1">
      <alignment horizontal="center" vertical="center"/>
    </xf>
    <xf numFmtId="0" fontId="20" fillId="9" borderId="28" xfId="2" applyFont="1" applyFill="1" applyBorder="1" applyAlignment="1">
      <alignment horizontal="center" vertical="center"/>
    </xf>
    <xf numFmtId="0" fontId="20" fillId="8" borderId="12" xfId="2" applyFont="1" applyFill="1" applyBorder="1" applyAlignment="1">
      <alignment horizontal="center" vertical="center"/>
    </xf>
    <xf numFmtId="0" fontId="28" fillId="0" borderId="0" xfId="2" applyFont="1" applyAlignment="1">
      <alignment horizontal="center" wrapText="1"/>
    </xf>
    <xf numFmtId="0" fontId="28" fillId="0" borderId="23" xfId="2" applyFont="1" applyBorder="1" applyAlignment="1">
      <alignment horizontal="center" wrapText="1"/>
    </xf>
    <xf numFmtId="0" fontId="24" fillId="9" borderId="28" xfId="2" applyFont="1" applyFill="1" applyBorder="1" applyAlignment="1">
      <alignment horizontal="center" vertical="center"/>
    </xf>
    <xf numFmtId="0" fontId="28" fillId="0" borderId="0" xfId="2" applyFont="1" applyAlignment="1">
      <alignment horizontal="center"/>
    </xf>
    <xf numFmtId="0" fontId="28" fillId="0" borderId="23" xfId="2" applyFont="1" applyBorder="1" applyAlignment="1">
      <alignment horizontal="center"/>
    </xf>
    <xf numFmtId="49" fontId="27" fillId="0" borderId="24" xfId="2" applyNumberFormat="1" applyFont="1" applyBorder="1" applyAlignment="1">
      <alignment horizontal="left" vertical="center"/>
    </xf>
    <xf numFmtId="0" fontId="24" fillId="0" borderId="12" xfId="2" applyFont="1" applyBorder="1" applyAlignment="1">
      <alignment horizontal="center" vertical="center"/>
    </xf>
    <xf numFmtId="0" fontId="24" fillId="0" borderId="27" xfId="2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21" fillId="0" borderId="53" xfId="2" applyFont="1" applyBorder="1"/>
    <xf numFmtId="0" fontId="30" fillId="0" borderId="1" xfId="3" applyBorder="1" applyAlignment="1">
      <alignment horizontal="center" vertical="center"/>
    </xf>
    <xf numFmtId="0" fontId="25" fillId="0" borderId="39" xfId="2" applyFont="1" applyBorder="1" applyAlignment="1">
      <alignment horizontal="left" vertical="center" wrapText="1"/>
    </xf>
    <xf numFmtId="0" fontId="24" fillId="0" borderId="7" xfId="2" applyFont="1" applyBorder="1" applyAlignment="1">
      <alignment horizontal="center" vertical="center" wrapText="1"/>
    </xf>
    <xf numFmtId="0" fontId="21" fillId="0" borderId="36" xfId="2" applyFont="1" applyBorder="1"/>
    <xf numFmtId="49" fontId="25" fillId="0" borderId="7" xfId="2" applyNumberFormat="1" applyFont="1" applyBorder="1" applyAlignment="1">
      <alignment horizontal="left" vertical="center" wrapText="1"/>
    </xf>
    <xf numFmtId="49" fontId="25" fillId="0" borderId="36" xfId="2" applyNumberFormat="1" applyFont="1" applyBorder="1" applyAlignment="1">
      <alignment horizontal="left" vertical="center" wrapText="1"/>
    </xf>
    <xf numFmtId="0" fontId="20" fillId="0" borderId="7" xfId="2" applyFont="1" applyBorder="1" applyAlignment="1">
      <alignment horizontal="left" vertical="center" wrapText="1"/>
    </xf>
    <xf numFmtId="0" fontId="20" fillId="0" borderId="36" xfId="2" applyFont="1" applyBorder="1" applyAlignment="1">
      <alignment horizontal="left" vertical="center" wrapText="1"/>
    </xf>
    <xf numFmtId="0" fontId="20" fillId="0" borderId="12" xfId="2" applyFont="1" applyBorder="1" applyAlignment="1">
      <alignment horizontal="center" vertical="center"/>
    </xf>
    <xf numFmtId="0" fontId="21" fillId="0" borderId="35" xfId="2" applyFont="1" applyBorder="1"/>
    <xf numFmtId="0" fontId="21" fillId="0" borderId="57" xfId="2" applyFont="1" applyBorder="1"/>
    <xf numFmtId="0" fontId="20" fillId="0" borderId="56" xfId="2" applyFont="1" applyBorder="1" applyAlignment="1">
      <alignment horizontal="center" vertical="center"/>
    </xf>
    <xf numFmtId="0" fontId="21" fillId="0" borderId="46" xfId="2" applyFont="1" applyBorder="1"/>
    <xf numFmtId="0" fontId="21" fillId="0" borderId="55" xfId="2" applyFont="1" applyBorder="1"/>
    <xf numFmtId="0" fontId="20" fillId="0" borderId="1" xfId="2" applyFont="1" applyBorder="1" applyAlignment="1">
      <alignment horizontal="left" vertical="center" wrapText="1"/>
    </xf>
    <xf numFmtId="0" fontId="21" fillId="0" borderId="1" xfId="2" applyFont="1" applyBorder="1"/>
    <xf numFmtId="0" fontId="1" fillId="0" borderId="47" xfId="2" applyFont="1" applyBorder="1" applyAlignment="1">
      <alignment horizontal="center" vertical="center" wrapText="1"/>
    </xf>
    <xf numFmtId="0" fontId="16" fillId="0" borderId="46" xfId="2" applyFont="1" applyBorder="1" applyAlignment="1">
      <alignment horizontal="center"/>
    </xf>
    <xf numFmtId="0" fontId="16" fillId="0" borderId="45" xfId="2" applyFont="1" applyBorder="1" applyAlignment="1">
      <alignment horizontal="center"/>
    </xf>
    <xf numFmtId="0" fontId="1" fillId="0" borderId="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/>
    </xf>
    <xf numFmtId="0" fontId="16" fillId="0" borderId="36" xfId="2" applyFont="1" applyBorder="1" applyAlignment="1">
      <alignment horizontal="center"/>
    </xf>
    <xf numFmtId="0" fontId="20" fillId="0" borderId="29" xfId="2" applyFont="1" applyBorder="1" applyAlignment="1">
      <alignment horizontal="left" vertical="center" wrapText="1"/>
    </xf>
    <xf numFmtId="0" fontId="21" fillId="0" borderId="15" xfId="2" applyFont="1" applyBorder="1"/>
    <xf numFmtId="0" fontId="21" fillId="0" borderId="61" xfId="2" applyFont="1" applyBorder="1"/>
    <xf numFmtId="0" fontId="25" fillId="0" borderId="31" xfId="2" applyFont="1" applyBorder="1" applyAlignment="1">
      <alignment horizontal="left" vertical="center" wrapText="1"/>
    </xf>
    <xf numFmtId="0" fontId="21" fillId="0" borderId="50" xfId="2" applyFont="1" applyBorder="1"/>
    <xf numFmtId="0" fontId="24" fillId="0" borderId="41" xfId="2" applyFont="1" applyBorder="1" applyAlignment="1">
      <alignment horizontal="center" vertical="center" wrapText="1"/>
    </xf>
    <xf numFmtId="0" fontId="24" fillId="0" borderId="20" xfId="2" applyFont="1" applyBorder="1" applyAlignment="1">
      <alignment horizontal="center" vertical="center" wrapText="1"/>
    </xf>
    <xf numFmtId="0" fontId="21" fillId="0" borderId="35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24" xfId="2" applyFont="1" applyBorder="1" applyAlignment="1">
      <alignment horizontal="center" vertical="center"/>
    </xf>
    <xf numFmtId="0" fontId="21" fillId="0" borderId="23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 textRotation="90"/>
    </xf>
    <xf numFmtId="0" fontId="21" fillId="0" borderId="38" xfId="2" applyFont="1" applyBorder="1"/>
    <xf numFmtId="0" fontId="21" fillId="0" borderId="33" xfId="2" applyFont="1" applyBorder="1"/>
    <xf numFmtId="49" fontId="25" fillId="0" borderId="1" xfId="2" applyNumberFormat="1" applyFont="1" applyBorder="1" applyAlignment="1">
      <alignment horizontal="left" vertical="center" wrapText="1"/>
    </xf>
    <xf numFmtId="49" fontId="25" fillId="0" borderId="66" xfId="2" applyNumberFormat="1" applyFont="1" applyBorder="1" applyAlignment="1">
      <alignment horizontal="left" vertical="center" wrapText="1"/>
    </xf>
    <xf numFmtId="0" fontId="21" fillId="0" borderId="66" xfId="2" applyFont="1" applyBorder="1"/>
    <xf numFmtId="0" fontId="26" fillId="8" borderId="12" xfId="2" applyFont="1" applyFill="1" applyBorder="1" applyAlignment="1">
      <alignment horizontal="left" vertical="top" wrapText="1"/>
    </xf>
    <xf numFmtId="0" fontId="21" fillId="0" borderId="0" xfId="2" applyFont="1"/>
    <xf numFmtId="0" fontId="21" fillId="0" borderId="29" xfId="2" applyFont="1" applyBorder="1"/>
    <xf numFmtId="0" fontId="21" fillId="0" borderId="39" xfId="2" applyFont="1" applyBorder="1"/>
    <xf numFmtId="0" fontId="20" fillId="0" borderId="31" xfId="2" applyFont="1" applyBorder="1" applyAlignment="1">
      <alignment horizontal="left" vertical="center" wrapText="1"/>
    </xf>
    <xf numFmtId="0" fontId="21" fillId="0" borderId="34" xfId="2" applyFont="1" applyBorder="1"/>
    <xf numFmtId="0" fontId="21" fillId="0" borderId="30" xfId="2" applyFont="1" applyBorder="1"/>
    <xf numFmtId="0" fontId="24" fillId="0" borderId="76" xfId="2" applyFont="1" applyBorder="1" applyAlignment="1">
      <alignment horizontal="center" vertical="center" textRotation="90"/>
    </xf>
    <xf numFmtId="0" fontId="21" fillId="0" borderId="69" xfId="2" applyFont="1" applyBorder="1"/>
    <xf numFmtId="0" fontId="21" fillId="0" borderId="67" xfId="2" applyFont="1" applyBorder="1"/>
    <xf numFmtId="0" fontId="26" fillId="8" borderId="1" xfId="2" applyFont="1" applyFill="1" applyBorder="1" applyAlignment="1">
      <alignment horizontal="left" vertical="top" wrapText="1"/>
    </xf>
    <xf numFmtId="0" fontId="21" fillId="0" borderId="68" xfId="2" applyFont="1" applyBorder="1"/>
    <xf numFmtId="0" fontId="19" fillId="0" borderId="1" xfId="2" applyBorder="1"/>
    <xf numFmtId="0" fontId="21" fillId="0" borderId="64" xfId="2" applyFont="1" applyBorder="1"/>
    <xf numFmtId="0" fontId="20" fillId="0" borderId="66" xfId="2" applyFont="1" applyBorder="1" applyAlignment="1">
      <alignment horizontal="left" vertical="center" wrapText="1"/>
    </xf>
    <xf numFmtId="0" fontId="24" fillId="0" borderId="75" xfId="2" applyFont="1" applyBorder="1" applyAlignment="1">
      <alignment horizontal="center" vertical="top" wrapText="1"/>
    </xf>
    <xf numFmtId="0" fontId="24" fillId="0" borderId="73" xfId="2" applyFont="1" applyBorder="1" applyAlignment="1">
      <alignment horizontal="center" vertical="top" wrapText="1"/>
    </xf>
    <xf numFmtId="0" fontId="21" fillId="0" borderId="1" xfId="2" applyFont="1" applyBorder="1" applyAlignment="1">
      <alignment horizontal="center"/>
    </xf>
    <xf numFmtId="0" fontId="21" fillId="0" borderId="68" xfId="2" applyFont="1" applyBorder="1" applyAlignment="1">
      <alignment horizontal="center"/>
    </xf>
    <xf numFmtId="0" fontId="20" fillId="0" borderId="12" xfId="2" applyFont="1" applyBorder="1" applyAlignment="1">
      <alignment horizontal="left" vertical="center" wrapText="1"/>
    </xf>
    <xf numFmtId="0" fontId="20" fillId="0" borderId="75" xfId="2" applyFont="1" applyBorder="1" applyAlignment="1">
      <alignment horizontal="left" vertical="center" wrapText="1"/>
    </xf>
    <xf numFmtId="0" fontId="21" fillId="0" borderId="75" xfId="2" applyFont="1" applyBorder="1"/>
    <xf numFmtId="49" fontId="25" fillId="0" borderId="12" xfId="2" applyNumberFormat="1" applyFont="1" applyBorder="1" applyAlignment="1">
      <alignment horizontal="left" vertical="center" wrapText="1"/>
    </xf>
    <xf numFmtId="49" fontId="25" fillId="0" borderId="75" xfId="2" applyNumberFormat="1" applyFont="1" applyBorder="1" applyAlignment="1">
      <alignment horizontal="left" vertical="center" wrapText="1"/>
    </xf>
    <xf numFmtId="49" fontId="25" fillId="0" borderId="31" xfId="2" applyNumberFormat="1" applyFont="1" applyBorder="1" applyAlignment="1">
      <alignment horizontal="left" vertical="center" wrapText="1"/>
    </xf>
    <xf numFmtId="0" fontId="24" fillId="0" borderId="38" xfId="2" applyFont="1" applyBorder="1" applyAlignment="1">
      <alignment horizontal="center" vertical="center" textRotation="90"/>
    </xf>
    <xf numFmtId="0" fontId="24" fillId="0" borderId="33" xfId="2" applyFont="1" applyBorder="1" applyAlignment="1">
      <alignment horizontal="center" vertical="center" textRotation="90"/>
    </xf>
    <xf numFmtId="49" fontId="25" fillId="0" borderId="41" xfId="2" applyNumberFormat="1" applyFont="1" applyBorder="1" applyAlignment="1">
      <alignment horizontal="left" vertical="center" wrapText="1"/>
    </xf>
    <xf numFmtId="0" fontId="21" fillId="0" borderId="42" xfId="2" applyFont="1" applyBorder="1"/>
    <xf numFmtId="0" fontId="20" fillId="0" borderId="41" xfId="2" applyFont="1" applyBorder="1" applyAlignment="1">
      <alignment horizontal="left" vertical="center" wrapText="1"/>
    </xf>
    <xf numFmtId="0" fontId="21" fillId="0" borderId="40" xfId="2" applyFont="1" applyBorder="1"/>
    <xf numFmtId="0" fontId="21" fillId="0" borderId="17" xfId="2" applyFont="1" applyBorder="1"/>
    <xf numFmtId="0" fontId="21" fillId="0" borderId="14" xfId="2" applyFont="1" applyBorder="1"/>
    <xf numFmtId="0" fontId="24" fillId="0" borderId="19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/>
    </xf>
    <xf numFmtId="0" fontId="21" fillId="0" borderId="62" xfId="2" applyFont="1" applyBorder="1" applyAlignment="1">
      <alignment horizontal="center" vertical="center"/>
    </xf>
    <xf numFmtId="0" fontId="20" fillId="0" borderId="24" xfId="2" applyFont="1" applyBorder="1" applyAlignment="1">
      <alignment horizontal="left" vertical="center" wrapText="1"/>
    </xf>
    <xf numFmtId="0" fontId="25" fillId="0" borderId="7" xfId="2" applyFont="1" applyBorder="1" applyAlignment="1">
      <alignment horizontal="left" vertical="center" wrapText="1"/>
    </xf>
    <xf numFmtId="0" fontId="45" fillId="12" borderId="0" xfId="1" applyFont="1" applyFill="1" applyAlignment="1">
      <alignment horizontal="center" vertical="center" wrapText="1"/>
    </xf>
    <xf numFmtId="0" fontId="3" fillId="0" borderId="66" xfId="1" applyBorder="1" applyAlignment="1">
      <alignment horizontal="center" vertical="center"/>
    </xf>
    <xf numFmtId="0" fontId="3" fillId="0" borderId="64" xfId="1" applyBorder="1" applyAlignment="1">
      <alignment horizontal="center" vertical="center"/>
    </xf>
    <xf numFmtId="0" fontId="3" fillId="0" borderId="10" xfId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3" fillId="0" borderId="82" xfId="1" applyBorder="1" applyAlignment="1">
      <alignment horizontal="center" vertical="center" wrapText="1"/>
    </xf>
    <xf numFmtId="0" fontId="3" fillId="0" borderId="96" xfId="1" applyBorder="1" applyAlignment="1">
      <alignment horizontal="center" vertical="center" wrapText="1"/>
    </xf>
    <xf numFmtId="0" fontId="3" fillId="0" borderId="65" xfId="1" applyBorder="1" applyAlignment="1">
      <alignment horizontal="center" vertical="center" wrapText="1"/>
    </xf>
    <xf numFmtId="0" fontId="39" fillId="3" borderId="0" xfId="1" applyFont="1" applyFill="1" applyAlignment="1">
      <alignment horizontal="center" vertical="center" wrapText="1"/>
    </xf>
    <xf numFmtId="0" fontId="39" fillId="0" borderId="67" xfId="1" applyFont="1" applyBorder="1" applyAlignment="1">
      <alignment horizontal="center" vertical="center" wrapText="1"/>
    </xf>
    <xf numFmtId="0" fontId="39" fillId="0" borderId="66" xfId="1" applyFont="1" applyBorder="1" applyAlignment="1">
      <alignment horizontal="center" vertical="center" wrapText="1"/>
    </xf>
    <xf numFmtId="0" fontId="39" fillId="0" borderId="72" xfId="1" applyFont="1" applyBorder="1" applyAlignment="1">
      <alignment horizontal="center" vertical="center" wrapText="1"/>
    </xf>
    <xf numFmtId="0" fontId="39" fillId="0" borderId="71" xfId="1" applyFont="1" applyBorder="1" applyAlignment="1">
      <alignment horizontal="center" vertical="center" wrapText="1"/>
    </xf>
    <xf numFmtId="0" fontId="3" fillId="0" borderId="71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3" fillId="0" borderId="82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68" xfId="1" applyBorder="1" applyAlignment="1">
      <alignment horizontal="center" vertical="center"/>
    </xf>
    <xf numFmtId="0" fontId="38" fillId="11" borderId="91" xfId="1" applyFont="1" applyFill="1" applyBorder="1" applyAlignment="1">
      <alignment horizontal="center" vertical="center" wrapText="1"/>
    </xf>
    <xf numFmtId="0" fontId="38" fillId="11" borderId="90" xfId="1" applyFont="1" applyFill="1" applyBorder="1" applyAlignment="1">
      <alignment horizontal="center" vertical="center" wrapText="1"/>
    </xf>
    <xf numFmtId="0" fontId="43" fillId="10" borderId="0" xfId="1" applyFont="1" applyFill="1" applyAlignment="1">
      <alignment horizontal="center" vertical="center" wrapText="1"/>
    </xf>
    <xf numFmtId="0" fontId="40" fillId="0" borderId="89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" fillId="0" borderId="63" xfId="1" applyBorder="1" applyAlignment="1">
      <alignment horizontal="center"/>
    </xf>
    <xf numFmtId="0" fontId="33" fillId="0" borderId="76" xfId="1" applyFont="1" applyBorder="1" applyAlignment="1">
      <alignment horizontal="center" vertical="center" wrapText="1"/>
    </xf>
    <xf numFmtId="0" fontId="33" fillId="0" borderId="75" xfId="1" applyFont="1" applyBorder="1" applyAlignment="1">
      <alignment horizontal="center" vertical="center" wrapText="1"/>
    </xf>
    <xf numFmtId="0" fontId="33" fillId="0" borderId="67" xfId="1" applyFont="1" applyBorder="1" applyAlignment="1">
      <alignment horizontal="center" vertical="center" wrapText="1"/>
    </xf>
    <xf numFmtId="0" fontId="33" fillId="0" borderId="66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/>
    </xf>
    <xf numFmtId="0" fontId="3" fillId="0" borderId="65" xfId="1" applyBorder="1" applyAlignment="1">
      <alignment horizontal="center" vertical="center"/>
    </xf>
    <xf numFmtId="0" fontId="33" fillId="0" borderId="72" xfId="1" applyFont="1" applyBorder="1" applyAlignment="1">
      <alignment horizontal="center" vertical="center" wrapText="1"/>
    </xf>
    <xf numFmtId="0" fontId="33" fillId="0" borderId="71" xfId="1" applyFont="1" applyBorder="1" applyAlignment="1">
      <alignment horizontal="center" vertical="center" wrapText="1"/>
    </xf>
    <xf numFmtId="0" fontId="33" fillId="0" borderId="69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33" fillId="0" borderId="74" xfId="1" applyFont="1" applyBorder="1" applyAlignment="1">
      <alignment horizontal="center" vertical="center" wrapText="1"/>
    </xf>
    <xf numFmtId="0" fontId="33" fillId="0" borderId="73" xfId="1" applyFont="1" applyBorder="1" applyAlignment="1">
      <alignment horizontal="center" vertical="center" wrapText="1"/>
    </xf>
    <xf numFmtId="0" fontId="35" fillId="0" borderId="75" xfId="1" applyFont="1" applyBorder="1" applyAlignment="1">
      <alignment horizontal="center" vertical="center" wrapText="1"/>
    </xf>
    <xf numFmtId="0" fontId="35" fillId="0" borderId="73" xfId="1" applyFont="1" applyBorder="1" applyAlignment="1">
      <alignment horizontal="center" vertical="center" wrapText="1"/>
    </xf>
    <xf numFmtId="0" fontId="3" fillId="0" borderId="82" xfId="1" applyBorder="1" applyAlignment="1">
      <alignment horizontal="center"/>
    </xf>
    <xf numFmtId="0" fontId="3" fillId="0" borderId="84" xfId="1" applyBorder="1" applyAlignment="1">
      <alignment horizontal="center"/>
    </xf>
    <xf numFmtId="0" fontId="38" fillId="0" borderId="81" xfId="1" applyFont="1" applyBorder="1" applyAlignment="1">
      <alignment horizontal="center" vertical="center"/>
    </xf>
    <xf numFmtId="0" fontId="38" fillId="0" borderId="80" xfId="1" applyFont="1" applyBorder="1" applyAlignment="1">
      <alignment horizontal="center" vertical="center"/>
    </xf>
    <xf numFmtId="0" fontId="37" fillId="0" borderId="80" xfId="1" applyFont="1" applyBorder="1" applyAlignment="1">
      <alignment horizontal="center" vertical="center"/>
    </xf>
    <xf numFmtId="0" fontId="37" fillId="0" borderId="79" xfId="1" applyFont="1" applyBorder="1" applyAlignment="1">
      <alignment horizontal="center" vertical="center"/>
    </xf>
    <xf numFmtId="0" fontId="44" fillId="0" borderId="93" xfId="1" applyFont="1" applyBorder="1" applyAlignment="1">
      <alignment horizontal="center" vertical="center"/>
    </xf>
    <xf numFmtId="0" fontId="44" fillId="0" borderId="63" xfId="1" applyFont="1" applyBorder="1" applyAlignment="1">
      <alignment horizontal="center" vertical="center"/>
    </xf>
    <xf numFmtId="0" fontId="44" fillId="0" borderId="92" xfId="1" applyFont="1" applyBorder="1" applyAlignment="1">
      <alignment horizontal="center" vertical="center"/>
    </xf>
    <xf numFmtId="0" fontId="44" fillId="0" borderId="89" xfId="1" applyFont="1" applyBorder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4" fillId="0" borderId="83" xfId="1" applyFont="1" applyBorder="1" applyAlignment="1">
      <alignment horizontal="center" vertical="center"/>
    </xf>
    <xf numFmtId="0" fontId="3" fillId="0" borderId="89" xfId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83" xfId="1" applyBorder="1" applyAlignment="1">
      <alignment horizontal="center" vertical="center"/>
    </xf>
    <xf numFmtId="0" fontId="36" fillId="0" borderId="75" xfId="1" applyFont="1" applyBorder="1" applyAlignment="1">
      <alignment horizontal="center" vertical="center" wrapText="1"/>
    </xf>
    <xf numFmtId="0" fontId="36" fillId="0" borderId="73" xfId="1" applyFont="1" applyBorder="1" applyAlignment="1">
      <alignment horizontal="center" vertical="center" wrapText="1"/>
    </xf>
    <xf numFmtId="0" fontId="36" fillId="0" borderId="78" xfId="1" applyFont="1" applyBorder="1" applyAlignment="1">
      <alignment horizontal="center" vertical="center" wrapText="1"/>
    </xf>
    <xf numFmtId="0" fontId="36" fillId="0" borderId="77" xfId="1" applyFont="1" applyBorder="1" applyAlignment="1">
      <alignment horizontal="center" vertical="center" wrapText="1"/>
    </xf>
    <xf numFmtId="0" fontId="36" fillId="0" borderId="74" xfId="1" applyFont="1" applyBorder="1" applyAlignment="1">
      <alignment horizontal="center" vertical="center" wrapText="1"/>
    </xf>
    <xf numFmtId="0" fontId="3" fillId="0" borderId="78" xfId="1" applyBorder="1" applyAlignment="1">
      <alignment horizontal="center" vertical="center"/>
    </xf>
    <xf numFmtId="0" fontId="3" fillId="0" borderId="8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75" xfId="1" applyBorder="1" applyAlignment="1">
      <alignment horizontal="center"/>
    </xf>
    <xf numFmtId="0" fontId="3" fillId="0" borderId="73" xfId="1" applyBorder="1" applyAlignment="1">
      <alignment horizontal="center"/>
    </xf>
    <xf numFmtId="0" fontId="3" fillId="0" borderId="66" xfId="1" applyBorder="1" applyAlignment="1">
      <alignment horizontal="center"/>
    </xf>
    <xf numFmtId="0" fontId="3" fillId="0" borderId="64" xfId="1" applyBorder="1" applyAlignment="1">
      <alignment horizontal="center"/>
    </xf>
    <xf numFmtId="0" fontId="42" fillId="0" borderId="89" xfId="4" applyFont="1" applyBorder="1" applyAlignment="1">
      <alignment horizontal="center" vertical="center" wrapText="1"/>
    </xf>
    <xf numFmtId="0" fontId="38" fillId="0" borderId="0" xfId="1" applyFont="1" applyAlignment="1">
      <alignment horizontal="center" vertical="center"/>
    </xf>
    <xf numFmtId="0" fontId="38" fillId="0" borderId="83" xfId="1" applyFont="1" applyBorder="1" applyAlignment="1">
      <alignment horizontal="center" vertical="center"/>
    </xf>
    <xf numFmtId="0" fontId="38" fillId="0" borderId="88" xfId="1" applyFont="1" applyBorder="1" applyAlignment="1">
      <alignment horizontal="center" vertical="center"/>
    </xf>
    <xf numFmtId="0" fontId="38" fillId="0" borderId="87" xfId="1" applyFont="1" applyBorder="1" applyAlignment="1">
      <alignment horizontal="center" vertical="center"/>
    </xf>
    <xf numFmtId="0" fontId="38" fillId="0" borderId="86" xfId="1" applyFont="1" applyBorder="1" applyAlignment="1">
      <alignment horizontal="center" vertical="center"/>
    </xf>
    <xf numFmtId="0" fontId="39" fillId="0" borderId="76" xfId="1" applyFont="1" applyBorder="1" applyAlignment="1">
      <alignment horizontal="center" vertical="center" wrapText="1"/>
    </xf>
    <xf numFmtId="0" fontId="39" fillId="0" borderId="75" xfId="1" applyFont="1" applyBorder="1" applyAlignment="1">
      <alignment horizontal="center" vertical="center" wrapText="1"/>
    </xf>
    <xf numFmtId="14" fontId="3" fillId="0" borderId="78" xfId="1" applyNumberFormat="1" applyBorder="1" applyAlignment="1">
      <alignment horizontal="center"/>
    </xf>
    <xf numFmtId="0" fontId="3" fillId="0" borderId="85" xfId="1" applyBorder="1" applyAlignment="1">
      <alignment horizontal="center"/>
    </xf>
    <xf numFmtId="0" fontId="35" fillId="0" borderId="66" xfId="1" applyFont="1" applyBorder="1" applyAlignment="1">
      <alignment horizontal="center" vertical="center" wrapText="1"/>
    </xf>
    <xf numFmtId="0" fontId="35" fillId="0" borderId="64" xfId="1" applyFont="1" applyBorder="1" applyAlignment="1">
      <alignment horizontal="center" vertical="center" wrapText="1"/>
    </xf>
    <xf numFmtId="0" fontId="36" fillId="0" borderId="71" xfId="1" applyFont="1" applyBorder="1" applyAlignment="1">
      <alignment horizontal="center" vertical="center" wrapText="1"/>
    </xf>
    <xf numFmtId="0" fontId="36" fillId="0" borderId="70" xfId="1" applyFont="1" applyBorder="1" applyAlignment="1">
      <alignment horizontal="center" vertical="center" wrapText="1"/>
    </xf>
    <xf numFmtId="0" fontId="49" fillId="0" borderId="71" xfId="1" applyFont="1" applyBorder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9" fillId="0" borderId="66" xfId="1" applyFont="1" applyBorder="1" applyAlignment="1">
      <alignment horizontal="center" vertical="center"/>
    </xf>
    <xf numFmtId="0" fontId="49" fillId="0" borderId="82" xfId="1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top" wrapText="1"/>
    </xf>
    <xf numFmtId="0" fontId="21" fillId="0" borderId="19" xfId="2" applyFont="1" applyBorder="1"/>
    <xf numFmtId="0" fontId="20" fillId="8" borderId="7" xfId="2" applyFont="1" applyFill="1" applyBorder="1" applyAlignment="1">
      <alignment horizontal="center" vertical="center" wrapText="1"/>
    </xf>
    <xf numFmtId="0" fontId="22" fillId="0" borderId="18" xfId="2" applyFont="1" applyBorder="1" applyAlignment="1">
      <alignment horizontal="left" vertical="center" wrapText="1"/>
    </xf>
    <xf numFmtId="0" fontId="21" fillId="0" borderId="18" xfId="2" applyFont="1" applyBorder="1"/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/>
    </xf>
    <xf numFmtId="0" fontId="23" fillId="0" borderId="21" xfId="2" applyFont="1" applyBorder="1" applyAlignment="1">
      <alignment horizontal="center" vertical="center"/>
    </xf>
    <xf numFmtId="0" fontId="20" fillId="0" borderId="18" xfId="2" applyFont="1" applyBorder="1" applyAlignment="1">
      <alignment horizontal="left" vertical="top"/>
    </xf>
    <xf numFmtId="0" fontId="24" fillId="0" borderId="12" xfId="2" applyFont="1" applyBorder="1" applyAlignment="1">
      <alignment horizontal="left" vertical="center"/>
    </xf>
    <xf numFmtId="0" fontId="23" fillId="0" borderId="18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 wrapText="1"/>
    </xf>
    <xf numFmtId="49" fontId="20" fillId="8" borderId="39" xfId="2" applyNumberFormat="1" applyFont="1" applyFill="1" applyBorder="1" applyAlignment="1">
      <alignment horizontal="center" vertical="center"/>
    </xf>
    <xf numFmtId="49" fontId="20" fillId="8" borderId="36" xfId="2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 wrapText="1"/>
    </xf>
  </cellXfs>
  <cellStyles count="5">
    <cellStyle name="Lien hypertexte" xfId="4" builtinId="8"/>
    <cellStyle name="Normal" xfId="0" builtinId="0"/>
    <cellStyle name="Normal 2" xfId="1" xr:uid="{C4787AFF-96B9-4AD4-BA95-83021FB7DB96}"/>
    <cellStyle name="Normal 3" xfId="2" xr:uid="{3B867968-79DA-48BA-B145-AFB6F39D8DF0}"/>
    <cellStyle name="Normal 4" xfId="3" xr:uid="{DE5AE09C-9391-4974-9BE6-E3815BD3B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929467</xdr:colOff>
      <xdr:row>0</xdr:row>
      <xdr:rowOff>0</xdr:rowOff>
    </xdr:from>
    <xdr:to>
      <xdr:col>5</xdr:col>
      <xdr:colOff>2286282</xdr:colOff>
      <xdr:row>4</xdr:row>
      <xdr:rowOff>25400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69708CAB-BFBE-401B-BB58-4E0410EDA9ED}"/>
            </a:ext>
          </a:extLst>
        </xdr:cNvPr>
        <xdr:cNvGrpSpPr/>
      </xdr:nvGrpSpPr>
      <xdr:grpSpPr>
        <a:xfrm>
          <a:off x="7835092" y="0"/>
          <a:ext cx="4992190" cy="1676400"/>
          <a:chOff x="431800" y="0"/>
          <a:chExt cx="4724399" cy="1607151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3879701E-FD89-850D-9A4C-970A293043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1800" y="228600"/>
            <a:ext cx="1384300" cy="1378551"/>
          </a:xfrm>
          <a:prstGeom prst="rect">
            <a:avLst/>
          </a:prstGeom>
        </xdr:spPr>
      </xdr:pic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A7438DC-010E-EAAF-11C5-6BCAEBB7695C}"/>
              </a:ext>
            </a:extLst>
          </xdr:cNvPr>
          <xdr:cNvGrpSpPr/>
        </xdr:nvGrpSpPr>
        <xdr:grpSpPr>
          <a:xfrm>
            <a:off x="1968500" y="0"/>
            <a:ext cx="3187699" cy="1600199"/>
            <a:chOff x="13419907" y="0"/>
            <a:chExt cx="3258105" cy="1570763"/>
          </a:xfrm>
        </xdr:grpSpPr>
        <xdr:pic>
          <xdr:nvPicPr>
            <xdr:cNvPr id="5" name="Image 4">
              <a:extLst>
                <a:ext uri="{FF2B5EF4-FFF2-40B4-BE49-F238E27FC236}">
                  <a16:creationId xmlns:a16="http://schemas.microsoft.com/office/drawing/2014/main" id="{4FEB8E77-AF5D-8F1F-E488-A322DD24D95E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3323" t="22515" r="-594" b="22729"/>
            <a:stretch/>
          </xdr:blipFill>
          <xdr:spPr>
            <a:xfrm>
              <a:off x="15020107" y="27214"/>
              <a:ext cx="1657905" cy="759638"/>
            </a:xfrm>
            <a:prstGeom prst="rect">
              <a:avLst/>
            </a:prstGeom>
          </xdr:spPr>
        </xdr:pic>
        <xdr:pic>
          <xdr:nvPicPr>
            <xdr:cNvPr id="6" name="Image 5">
              <a:extLst>
                <a:ext uri="{FF2B5EF4-FFF2-40B4-BE49-F238E27FC236}">
                  <a16:creationId xmlns:a16="http://schemas.microsoft.com/office/drawing/2014/main" id="{9FE6D0FE-9D15-E59F-A15C-7C1080F32E24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40021" t="28530" r="7250" b="35146"/>
            <a:stretch/>
          </xdr:blipFill>
          <xdr:spPr>
            <a:xfrm>
              <a:off x="15085692" y="795200"/>
              <a:ext cx="1519425" cy="740226"/>
            </a:xfrm>
            <a:prstGeom prst="rect">
              <a:avLst/>
            </a:prstGeom>
          </xdr:spPr>
        </xdr:pic>
        <xdr:pic>
          <xdr:nvPicPr>
            <xdr:cNvPr id="7" name="Image 6">
              <a:extLst>
                <a:ext uri="{FF2B5EF4-FFF2-40B4-BE49-F238E27FC236}">
                  <a16:creationId xmlns:a16="http://schemas.microsoft.com/office/drawing/2014/main" id="{6BA1A8F4-762C-B614-E12F-29C6FD428EC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729" t="21408" r="58915" b="25881"/>
            <a:stretch/>
          </xdr:blipFill>
          <xdr:spPr>
            <a:xfrm>
              <a:off x="13419907" y="0"/>
              <a:ext cx="1341122" cy="1570763"/>
            </a:xfrm>
            <a:prstGeom prst="rect">
              <a:avLst/>
            </a:prstGeom>
          </xdr:spPr>
        </xdr:pic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pchartres35-my.sharepoint.com/Users/nicolas/Downloads/U11%20-%20Fiche%20Club%20-%20U11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pchartres35-my.sharepoint.com/FOOT/2010_2011/DOSSIER%20U13/Dossier%20benj%20saison%202010_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pchartres35-my.sharepoint.com/Users/Andy/Downloads/FEUILLE%20DE%20MATCH%20U11%20%20U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11 - Fiche Brassage"/>
      <sheetName val="U11 - Fiche Coupe"/>
      <sheetName val="U11 - Fiche Multi Match"/>
      <sheetName val=" PREMIERE PHASE "/>
      <sheetName val="Planning lavage + Trps"/>
      <sheetName val="Lois du JEU"/>
      <sheetName val="Planning Analyse"/>
      <sheetName val="Mémo coach"/>
      <sheetName val="Echauffement"/>
      <sheetName val="J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nées"/>
      <sheetName val="Fiche  "/>
      <sheetName val="benjamins pointage"/>
      <sheetName val="CARTONS"/>
      <sheetName val="CALENDRIER"/>
      <sheetName val="Feuil1"/>
      <sheetName val="Feuil1 (2)"/>
      <sheetName val="Feuil1 (3)"/>
      <sheetName val="Feuil1 (4)"/>
      <sheetName val="Feuil1 (5)"/>
      <sheetName val="Feuil1 (6)"/>
      <sheetName val="Feuil1 (7)"/>
      <sheetName val="Feuil1 (8)"/>
      <sheetName val="Feuil1 (9)"/>
      <sheetName val="Feuil1 (10)"/>
      <sheetName val="Feuil1 (11)"/>
      <sheetName val="Feuil1 (12)"/>
      <sheetName val="sommaire"/>
      <sheetName val="contact"/>
      <sheetName val="TOURNOI"/>
      <sheetName val="fiche individuel"/>
      <sheetName val="Effectifs saison 2010-2011"/>
      <sheetName val="mémo"/>
      <sheetName val="benjamins FICHE TEST"/>
      <sheetName val="stat"/>
      <sheetName val="Championnat"/>
      <sheetName val="J1"/>
      <sheetName val="Feuil2"/>
      <sheetName val="Feuil3"/>
      <sheetName val="Feuil4"/>
      <sheetName val="J2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J12"/>
      <sheetName val="J13"/>
      <sheetName val="J14"/>
      <sheetName val="J15"/>
      <sheetName val="J16"/>
      <sheetName val="J17"/>
      <sheetName val="J18"/>
      <sheetName val="J19"/>
      <sheetName val="J20"/>
      <sheetName val="J21 "/>
      <sheetName val="J2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rier 2015-16"/>
      <sheetName val="U10 U11"/>
      <sheetName val=" U13 "/>
      <sheetName val="Pointage U10 U11"/>
      <sheetName val="Pointage U13"/>
      <sheetName val="Secteur 8 FDM Coupe U11A"/>
      <sheetName val="Secteur 8 FDM U11A"/>
      <sheetName val="Secteur 8 FDM U11B"/>
      <sheetName val="Secteur 8 FDM U11C"/>
      <sheetName val="Secteur 8 FDM U13 B"/>
      <sheetName val="Secteur 8 FDM U13 C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A698-9F79-466F-BA8A-3A66A729D0E6}">
  <sheetPr>
    <tabColor rgb="FFFF0000"/>
  </sheetPr>
  <dimension ref="A1:B80"/>
  <sheetViews>
    <sheetView topLeftCell="A46" workbookViewId="0">
      <selection activeCell="B75" sqref="B75"/>
    </sheetView>
  </sheetViews>
  <sheetFormatPr baseColWidth="10" defaultColWidth="8.85546875" defaultRowHeight="15" x14ac:dyDescent="0.2"/>
  <cols>
    <col min="1" max="2" width="25.7109375" style="63" customWidth="1"/>
    <col min="3" max="16384" width="8.85546875" style="63"/>
  </cols>
  <sheetData>
    <row r="1" spans="1:2" x14ac:dyDescent="0.2">
      <c r="A1" s="63" t="s">
        <v>45</v>
      </c>
      <c r="B1" s="63" t="s">
        <v>75</v>
      </c>
    </row>
    <row r="2" spans="1:2" x14ac:dyDescent="0.25">
      <c r="A2" s="71" t="s">
        <v>83</v>
      </c>
      <c r="B2" s="122">
        <v>2548548580</v>
      </c>
    </row>
    <row r="3" spans="1:2" x14ac:dyDescent="0.25">
      <c r="A3" s="119" t="s">
        <v>84</v>
      </c>
      <c r="B3" s="123">
        <v>9602305352</v>
      </c>
    </row>
    <row r="4" spans="1:2" x14ac:dyDescent="0.25">
      <c r="A4" s="71" t="s">
        <v>108</v>
      </c>
      <c r="B4" s="122">
        <v>2548400849</v>
      </c>
    </row>
    <row r="5" spans="1:2" x14ac:dyDescent="0.25">
      <c r="A5" s="120" t="s">
        <v>150</v>
      </c>
      <c r="B5" s="124">
        <v>9604421612</v>
      </c>
    </row>
    <row r="6" spans="1:2" x14ac:dyDescent="0.25">
      <c r="A6" s="71" t="s">
        <v>109</v>
      </c>
      <c r="B6" s="122">
        <v>2548231325</v>
      </c>
    </row>
    <row r="7" spans="1:2" x14ac:dyDescent="0.25">
      <c r="A7" s="71" t="s">
        <v>85</v>
      </c>
      <c r="B7" s="122">
        <v>2548525047</v>
      </c>
    </row>
    <row r="8" spans="1:2" x14ac:dyDescent="0.25">
      <c r="A8" s="71" t="s">
        <v>110</v>
      </c>
      <c r="B8" s="122">
        <v>9604319858</v>
      </c>
    </row>
    <row r="9" spans="1:2" x14ac:dyDescent="0.25">
      <c r="A9" s="71" t="s">
        <v>111</v>
      </c>
      <c r="B9" s="122">
        <v>9602430712</v>
      </c>
    </row>
    <row r="10" spans="1:2" x14ac:dyDescent="0.25">
      <c r="A10" s="121" t="s">
        <v>139</v>
      </c>
      <c r="B10" s="122">
        <v>2546841069</v>
      </c>
    </row>
    <row r="11" spans="1:2" x14ac:dyDescent="0.25">
      <c r="A11" s="71" t="s">
        <v>112</v>
      </c>
      <c r="B11" s="122">
        <v>2547931549</v>
      </c>
    </row>
    <row r="12" spans="1:2" x14ac:dyDescent="0.25">
      <c r="A12" s="71" t="s">
        <v>113</v>
      </c>
      <c r="B12" s="122">
        <v>2548603544</v>
      </c>
    </row>
    <row r="13" spans="1:2" x14ac:dyDescent="0.25">
      <c r="A13" s="71" t="s">
        <v>86</v>
      </c>
      <c r="B13" s="122">
        <v>9602332838</v>
      </c>
    </row>
    <row r="14" spans="1:2" x14ac:dyDescent="0.25">
      <c r="A14" s="71" t="s">
        <v>87</v>
      </c>
      <c r="B14" s="122">
        <v>2548353691</v>
      </c>
    </row>
    <row r="15" spans="1:2" x14ac:dyDescent="0.25">
      <c r="A15" s="119" t="s">
        <v>168</v>
      </c>
      <c r="B15" s="123">
        <v>9604293702</v>
      </c>
    </row>
    <row r="16" spans="1:2" x14ac:dyDescent="0.25">
      <c r="A16" s="71" t="s">
        <v>88</v>
      </c>
      <c r="B16" s="122">
        <v>9604291018</v>
      </c>
    </row>
    <row r="17" spans="1:2" x14ac:dyDescent="0.25">
      <c r="A17" s="71" t="s">
        <v>114</v>
      </c>
      <c r="B17" s="122">
        <v>2548298979</v>
      </c>
    </row>
    <row r="18" spans="1:2" x14ac:dyDescent="0.25">
      <c r="A18" s="71" t="s">
        <v>115</v>
      </c>
      <c r="B18" s="122">
        <v>2547992685</v>
      </c>
    </row>
    <row r="19" spans="1:2" x14ac:dyDescent="0.25">
      <c r="A19" s="71" t="s">
        <v>116</v>
      </c>
      <c r="B19" s="122">
        <v>9603672746</v>
      </c>
    </row>
    <row r="20" spans="1:2" x14ac:dyDescent="0.25">
      <c r="A20" s="118" t="s">
        <v>145</v>
      </c>
      <c r="B20" s="124">
        <v>2548383512</v>
      </c>
    </row>
    <row r="21" spans="1:2" x14ac:dyDescent="0.25">
      <c r="A21" s="71" t="s">
        <v>147</v>
      </c>
      <c r="B21" s="122">
        <v>9602497379</v>
      </c>
    </row>
    <row r="22" spans="1:2" x14ac:dyDescent="0.25">
      <c r="A22" s="119" t="s">
        <v>106</v>
      </c>
      <c r="B22" s="122">
        <v>2548592532</v>
      </c>
    </row>
    <row r="23" spans="1:2" x14ac:dyDescent="0.25">
      <c r="A23" s="71" t="s">
        <v>89</v>
      </c>
      <c r="B23" s="122">
        <v>9602791682</v>
      </c>
    </row>
    <row r="24" spans="1:2" x14ac:dyDescent="0.25">
      <c r="A24" s="71" t="s">
        <v>117</v>
      </c>
      <c r="B24" s="122">
        <v>9602337895</v>
      </c>
    </row>
    <row r="25" spans="1:2" x14ac:dyDescent="0.2">
      <c r="A25" s="120" t="s">
        <v>169</v>
      </c>
      <c r="B25" s="125">
        <v>9604405119</v>
      </c>
    </row>
    <row r="26" spans="1:2" x14ac:dyDescent="0.25">
      <c r="A26" s="71" t="s">
        <v>90</v>
      </c>
      <c r="B26" s="122">
        <v>2548253040</v>
      </c>
    </row>
    <row r="27" spans="1:2" x14ac:dyDescent="0.25">
      <c r="A27" s="71" t="s">
        <v>118</v>
      </c>
      <c r="B27" s="122">
        <v>9602711403</v>
      </c>
    </row>
    <row r="28" spans="1:2" x14ac:dyDescent="0.25">
      <c r="A28" s="71" t="s">
        <v>91</v>
      </c>
      <c r="B28" s="122">
        <v>2548355351</v>
      </c>
    </row>
    <row r="29" spans="1:2" x14ac:dyDescent="0.25">
      <c r="A29" s="71" t="s">
        <v>92</v>
      </c>
      <c r="B29" s="122">
        <v>9602777611</v>
      </c>
    </row>
    <row r="30" spans="1:2" x14ac:dyDescent="0.25">
      <c r="A30" s="71" t="s">
        <v>119</v>
      </c>
      <c r="B30" s="122">
        <v>2547927515</v>
      </c>
    </row>
    <row r="31" spans="1:2" x14ac:dyDescent="0.25">
      <c r="A31" s="71" t="s">
        <v>120</v>
      </c>
      <c r="B31" s="122">
        <v>9602327653</v>
      </c>
    </row>
    <row r="32" spans="1:2" x14ac:dyDescent="0.25">
      <c r="A32" s="71" t="s">
        <v>93</v>
      </c>
      <c r="B32" s="122">
        <v>2548219664</v>
      </c>
    </row>
    <row r="33" spans="1:2" x14ac:dyDescent="0.25">
      <c r="A33" s="71" t="s">
        <v>121</v>
      </c>
      <c r="B33" s="122">
        <v>9603877871</v>
      </c>
    </row>
    <row r="34" spans="1:2" x14ac:dyDescent="0.25">
      <c r="A34" s="126" t="s">
        <v>151</v>
      </c>
      <c r="B34" s="123">
        <v>9604031089</v>
      </c>
    </row>
    <row r="35" spans="1:2" x14ac:dyDescent="0.25">
      <c r="A35" s="71" t="s">
        <v>122</v>
      </c>
      <c r="B35" s="123">
        <v>9603877871</v>
      </c>
    </row>
    <row r="36" spans="1:2" x14ac:dyDescent="0.25">
      <c r="A36" s="119" t="s">
        <v>107</v>
      </c>
      <c r="B36" s="122">
        <v>9602228115</v>
      </c>
    </row>
    <row r="37" spans="1:2" x14ac:dyDescent="0.25">
      <c r="A37" s="71" t="s">
        <v>94</v>
      </c>
      <c r="B37" s="122">
        <v>9602547910</v>
      </c>
    </row>
    <row r="38" spans="1:2" x14ac:dyDescent="0.25">
      <c r="A38" s="71" t="s">
        <v>123</v>
      </c>
      <c r="B38" s="122">
        <v>9602811826</v>
      </c>
    </row>
    <row r="39" spans="1:2" x14ac:dyDescent="0.25">
      <c r="A39" s="71" t="s">
        <v>149</v>
      </c>
      <c r="B39" s="122">
        <v>2548342768</v>
      </c>
    </row>
    <row r="40" spans="1:2" x14ac:dyDescent="0.25">
      <c r="A40" s="71" t="s">
        <v>124</v>
      </c>
      <c r="B40" s="122">
        <v>9603979471</v>
      </c>
    </row>
    <row r="41" spans="1:2" x14ac:dyDescent="0.25">
      <c r="A41" s="71" t="s">
        <v>152</v>
      </c>
      <c r="B41" s="123">
        <v>2548588887</v>
      </c>
    </row>
    <row r="42" spans="1:2" x14ac:dyDescent="0.25">
      <c r="A42" s="71" t="s">
        <v>125</v>
      </c>
      <c r="B42" s="122">
        <v>2548469980</v>
      </c>
    </row>
    <row r="43" spans="1:2" x14ac:dyDescent="0.25">
      <c r="A43" s="71" t="s">
        <v>126</v>
      </c>
      <c r="B43" s="122">
        <v>9602279262</v>
      </c>
    </row>
    <row r="44" spans="1:2" x14ac:dyDescent="0.25">
      <c r="A44" s="71" t="s">
        <v>105</v>
      </c>
      <c r="B44" s="122">
        <v>2548394611</v>
      </c>
    </row>
    <row r="45" spans="1:2" x14ac:dyDescent="0.25">
      <c r="A45" s="71" t="s">
        <v>95</v>
      </c>
      <c r="B45" s="122">
        <v>9602770576</v>
      </c>
    </row>
    <row r="46" spans="1:2" x14ac:dyDescent="0.25">
      <c r="A46" s="71" t="s">
        <v>127</v>
      </c>
      <c r="B46" s="122">
        <v>9604003337</v>
      </c>
    </row>
    <row r="47" spans="1:2" x14ac:dyDescent="0.25">
      <c r="A47" s="71" t="s">
        <v>128</v>
      </c>
      <c r="B47" s="122">
        <v>9602426618</v>
      </c>
    </row>
    <row r="48" spans="1:2" x14ac:dyDescent="0.25">
      <c r="A48" s="71" t="s">
        <v>129</v>
      </c>
      <c r="B48" s="122">
        <v>2544513972</v>
      </c>
    </row>
    <row r="49" spans="1:2" x14ac:dyDescent="0.25">
      <c r="A49" s="117" t="s">
        <v>146</v>
      </c>
      <c r="B49" s="123">
        <v>9602244454</v>
      </c>
    </row>
    <row r="50" spans="1:2" x14ac:dyDescent="0.25">
      <c r="A50" s="121" t="s">
        <v>82</v>
      </c>
      <c r="B50" s="122">
        <v>2548394579</v>
      </c>
    </row>
    <row r="51" spans="1:2" x14ac:dyDescent="0.25">
      <c r="A51" s="71" t="s">
        <v>96</v>
      </c>
      <c r="B51" s="122">
        <v>9602737151</v>
      </c>
    </row>
    <row r="52" spans="1:2" x14ac:dyDescent="0.25">
      <c r="A52" s="71" t="s">
        <v>97</v>
      </c>
      <c r="B52" s="122">
        <v>2548438676</v>
      </c>
    </row>
    <row r="53" spans="1:2" x14ac:dyDescent="0.25">
      <c r="A53" s="71" t="s">
        <v>130</v>
      </c>
      <c r="B53" s="122">
        <v>9602500344</v>
      </c>
    </row>
    <row r="54" spans="1:2" x14ac:dyDescent="0.25">
      <c r="A54" s="71" t="s">
        <v>131</v>
      </c>
      <c r="B54" s="122">
        <v>9603515245</v>
      </c>
    </row>
    <row r="55" spans="1:2" x14ac:dyDescent="0.25">
      <c r="A55" s="71" t="s">
        <v>132</v>
      </c>
      <c r="B55" s="122">
        <v>9602737619</v>
      </c>
    </row>
    <row r="56" spans="1:2" x14ac:dyDescent="0.25">
      <c r="A56" s="71" t="s">
        <v>98</v>
      </c>
      <c r="B56" s="122">
        <v>9602681263</v>
      </c>
    </row>
    <row r="57" spans="1:2" x14ac:dyDescent="0.25">
      <c r="A57" s="71" t="s">
        <v>99</v>
      </c>
      <c r="B57" s="122">
        <v>2546045620</v>
      </c>
    </row>
    <row r="58" spans="1:2" x14ac:dyDescent="0.25">
      <c r="A58" s="121" t="s">
        <v>141</v>
      </c>
      <c r="B58" s="122">
        <v>2548470111</v>
      </c>
    </row>
    <row r="59" spans="1:2" x14ac:dyDescent="0.25">
      <c r="A59" s="71" t="s">
        <v>100</v>
      </c>
      <c r="B59" s="123">
        <v>2548470111</v>
      </c>
    </row>
    <row r="60" spans="1:2" x14ac:dyDescent="0.25">
      <c r="A60" s="121" t="s">
        <v>140</v>
      </c>
      <c r="B60" s="122">
        <v>2548181744</v>
      </c>
    </row>
    <row r="61" spans="1:2" x14ac:dyDescent="0.25">
      <c r="A61" s="71" t="s">
        <v>133</v>
      </c>
      <c r="B61" s="122">
        <v>2548503685</v>
      </c>
    </row>
    <row r="62" spans="1:2" x14ac:dyDescent="0.25">
      <c r="A62" s="71" t="s">
        <v>134</v>
      </c>
      <c r="B62" s="122">
        <v>9603962450</v>
      </c>
    </row>
    <row r="63" spans="1:2" x14ac:dyDescent="0.25">
      <c r="A63" s="71" t="s">
        <v>135</v>
      </c>
      <c r="B63" s="122">
        <v>9602271560</v>
      </c>
    </row>
    <row r="64" spans="1:2" x14ac:dyDescent="0.25">
      <c r="A64" s="71" t="s">
        <v>136</v>
      </c>
      <c r="B64" s="122">
        <v>9604107221</v>
      </c>
    </row>
    <row r="65" spans="1:2" x14ac:dyDescent="0.25">
      <c r="A65" s="71" t="s">
        <v>101</v>
      </c>
      <c r="B65" s="122">
        <v>9602215196</v>
      </c>
    </row>
    <row r="66" spans="1:2" x14ac:dyDescent="0.25">
      <c r="A66" s="71" t="s">
        <v>102</v>
      </c>
      <c r="B66" s="122">
        <v>9602527112</v>
      </c>
    </row>
    <row r="67" spans="1:2" x14ac:dyDescent="0.25">
      <c r="A67" s="71" t="s">
        <v>103</v>
      </c>
      <c r="B67" s="123">
        <v>9602527112</v>
      </c>
    </row>
    <row r="68" spans="1:2" x14ac:dyDescent="0.25">
      <c r="A68" s="119" t="s">
        <v>104</v>
      </c>
      <c r="B68" s="123">
        <v>9603238478</v>
      </c>
    </row>
    <row r="69" spans="1:2" x14ac:dyDescent="0.25">
      <c r="A69" s="71" t="s">
        <v>143</v>
      </c>
      <c r="B69" s="123">
        <v>9603238300</v>
      </c>
    </row>
    <row r="70" spans="1:2" x14ac:dyDescent="0.2">
      <c r="A70" s="121" t="s">
        <v>155</v>
      </c>
      <c r="B70" s="71">
        <v>2297715497</v>
      </c>
    </row>
    <row r="71" spans="1:2" x14ac:dyDescent="0.2">
      <c r="A71" s="71" t="s">
        <v>156</v>
      </c>
      <c r="B71" s="132">
        <v>9603210000</v>
      </c>
    </row>
    <row r="72" spans="1:2" x14ac:dyDescent="0.2">
      <c r="A72" s="121" t="s">
        <v>148</v>
      </c>
      <c r="B72" s="132">
        <v>2544280560</v>
      </c>
    </row>
    <row r="73" spans="1:2" x14ac:dyDescent="0.2">
      <c r="A73" s="71" t="s">
        <v>176</v>
      </c>
      <c r="B73" s="134">
        <v>2548536588</v>
      </c>
    </row>
    <row r="74" spans="1:2" x14ac:dyDescent="0.2">
      <c r="A74" s="71" t="s">
        <v>165</v>
      </c>
      <c r="B74" s="132">
        <v>9602544013</v>
      </c>
    </row>
    <row r="75" spans="1:2" x14ac:dyDescent="0.2">
      <c r="A75" s="71" t="s">
        <v>185</v>
      </c>
      <c r="B75" s="132">
        <v>9604168773</v>
      </c>
    </row>
    <row r="76" spans="1:2" x14ac:dyDescent="0.2">
      <c r="A76" s="121" t="s">
        <v>167</v>
      </c>
      <c r="B76" s="132">
        <v>9604692342</v>
      </c>
    </row>
    <row r="77" spans="1:2" x14ac:dyDescent="0.2">
      <c r="A77" s="71" t="s">
        <v>189</v>
      </c>
      <c r="B77" s="134">
        <v>9602468789</v>
      </c>
    </row>
    <row r="78" spans="1:2" x14ac:dyDescent="0.2">
      <c r="A78" s="139" t="s">
        <v>193</v>
      </c>
      <c r="B78" s="132">
        <v>2547287071</v>
      </c>
    </row>
    <row r="79" spans="1:2" x14ac:dyDescent="0.2">
      <c r="A79" s="139" t="s">
        <v>191</v>
      </c>
      <c r="B79" s="132">
        <v>2227764573</v>
      </c>
    </row>
    <row r="80" spans="1:2" x14ac:dyDescent="0.2">
      <c r="A80" s="63" t="s">
        <v>197</v>
      </c>
      <c r="B80" s="141">
        <v>2548352556</v>
      </c>
    </row>
  </sheetData>
  <autoFilter ref="A1:B1" xr:uid="{A90FA698-9F79-466F-BA8A-3A66A729D0E6}">
    <sortState xmlns:xlrd2="http://schemas.microsoft.com/office/spreadsheetml/2017/richdata2" ref="A2:B63">
      <sortCondition ref="A1"/>
    </sortState>
  </autoFilter>
  <pageMargins left="0.75" right="0.75" top="0.75" bottom="0.5" header="0.5" footer="0.7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2E06-7AA9-4F5B-A4FD-9E242D540B9A}">
  <sheetPr>
    <tabColor theme="8" tint="0.79998168889431442"/>
  </sheetPr>
  <dimension ref="A1:Z1000"/>
  <sheetViews>
    <sheetView showGridLines="0" zoomScale="84" zoomScaleNormal="84" workbookViewId="0">
      <selection activeCell="L10" sqref="L10:L11"/>
    </sheetView>
  </sheetViews>
  <sheetFormatPr baseColWidth="10" defaultColWidth="14.42578125" defaultRowHeight="15" customHeight="1" x14ac:dyDescent="0.25"/>
  <cols>
    <col min="1" max="1" width="3.28515625" style="23" customWidth="1"/>
    <col min="2" max="2" width="3.42578125" style="23" customWidth="1"/>
    <col min="3" max="5" width="3.7109375" style="23" customWidth="1"/>
    <col min="6" max="6" width="20" style="23" customWidth="1"/>
    <col min="7" max="9" width="11.42578125" style="23" customWidth="1"/>
    <col min="10" max="11" width="3.7109375" style="23" customWidth="1"/>
    <col min="12" max="12" width="21.42578125" style="23" customWidth="1"/>
    <col min="13" max="13" width="11.140625" style="23" customWidth="1"/>
    <col min="14" max="15" width="3.85546875" style="23" customWidth="1"/>
    <col min="16" max="16" width="3.7109375" style="23" customWidth="1"/>
    <col min="17" max="18" width="11.140625" style="23" customWidth="1"/>
    <col min="19" max="19" width="4.28515625" style="23" customWidth="1"/>
    <col min="20" max="20" width="31" style="23" customWidth="1"/>
    <col min="21" max="22" width="3.7109375" style="23" customWidth="1"/>
    <col min="23" max="23" width="32.7109375" style="23" customWidth="1"/>
    <col min="24" max="24" width="3.7109375" style="23" customWidth="1"/>
    <col min="25" max="26" width="10.7109375" style="23" customWidth="1"/>
    <col min="27" max="16384" width="14.42578125" style="23"/>
  </cols>
  <sheetData>
    <row r="1" spans="1:26" ht="14.25" customHeight="1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3.25" customHeight="1" x14ac:dyDescent="0.25">
      <c r="A2" s="24"/>
      <c r="B2" s="35"/>
      <c r="C2" s="34"/>
      <c r="D2" s="154" t="s">
        <v>44</v>
      </c>
      <c r="E2" s="155"/>
      <c r="F2" s="15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3"/>
      <c r="Y2" s="24"/>
      <c r="Z2" s="24"/>
    </row>
    <row r="3" spans="1:26" ht="23.25" customHeight="1" x14ac:dyDescent="0.25">
      <c r="A3" s="24"/>
      <c r="B3" s="29"/>
      <c r="C3" s="24"/>
      <c r="D3" s="156"/>
      <c r="E3" s="156"/>
      <c r="F3" s="156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8"/>
      <c r="Y3" s="24"/>
      <c r="Z3" s="24"/>
    </row>
    <row r="4" spans="1:26" ht="14.25" customHeight="1" x14ac:dyDescent="0.25">
      <c r="A4" s="24"/>
      <c r="B4" s="2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8"/>
      <c r="Y4" s="24"/>
      <c r="Z4" s="24"/>
    </row>
    <row r="5" spans="1:26" ht="14.25" customHeight="1" x14ac:dyDescent="0.25">
      <c r="A5" s="24"/>
      <c r="B5" s="29"/>
      <c r="C5" s="24"/>
      <c r="D5" s="24"/>
      <c r="E5" s="24"/>
      <c r="F5" s="32" t="s">
        <v>18</v>
      </c>
      <c r="G5" s="157"/>
      <c r="H5" s="156"/>
      <c r="I5" s="156"/>
      <c r="J5" s="30"/>
      <c r="K5" s="30"/>
      <c r="L5" s="60" t="s">
        <v>13</v>
      </c>
      <c r="M5" s="161"/>
      <c r="N5" s="156"/>
      <c r="O5" s="156"/>
      <c r="P5" s="156"/>
      <c r="Q5" s="156"/>
      <c r="R5" s="24"/>
      <c r="S5" s="24"/>
      <c r="T5" s="61" t="s">
        <v>43</v>
      </c>
      <c r="U5" s="62" t="s">
        <v>42</v>
      </c>
      <c r="V5" s="62" t="s">
        <v>41</v>
      </c>
      <c r="W5" s="61" t="s">
        <v>40</v>
      </c>
      <c r="X5" s="28"/>
      <c r="Y5" s="24"/>
      <c r="Z5" s="24"/>
    </row>
    <row r="6" spans="1:26" ht="14.25" customHeight="1" x14ac:dyDescent="0.25">
      <c r="A6" s="24"/>
      <c r="B6" s="29"/>
      <c r="C6" s="24"/>
      <c r="D6" s="24"/>
      <c r="E6" s="24"/>
      <c r="F6" s="32" t="s">
        <v>16</v>
      </c>
      <c r="G6" s="158" t="s">
        <v>182</v>
      </c>
      <c r="H6" s="159"/>
      <c r="I6" s="160"/>
      <c r="J6" s="30"/>
      <c r="K6" s="30"/>
      <c r="L6" s="60" t="s">
        <v>12</v>
      </c>
      <c r="M6" s="161"/>
      <c r="N6" s="156"/>
      <c r="O6" s="156"/>
      <c r="P6" s="156"/>
      <c r="Q6" s="156"/>
      <c r="R6" s="24"/>
      <c r="S6" s="24"/>
      <c r="T6" s="57" t="s">
        <v>39</v>
      </c>
      <c r="U6" s="56"/>
      <c r="V6" s="56"/>
      <c r="W6" s="162"/>
      <c r="X6" s="28"/>
      <c r="Y6" s="24"/>
      <c r="Z6" s="24"/>
    </row>
    <row r="7" spans="1:26" ht="14.25" customHeight="1" x14ac:dyDescent="0.25">
      <c r="A7" s="24"/>
      <c r="B7" s="29"/>
      <c r="C7" s="24"/>
      <c r="D7" s="24"/>
      <c r="E7" s="24"/>
      <c r="F7" s="32" t="s">
        <v>15</v>
      </c>
      <c r="G7" s="167" t="s">
        <v>213</v>
      </c>
      <c r="H7" s="168"/>
      <c r="I7" s="169"/>
      <c r="J7" s="30"/>
      <c r="K7" s="30"/>
      <c r="L7" s="24"/>
      <c r="M7" s="24"/>
      <c r="N7" s="24"/>
      <c r="O7" s="24"/>
      <c r="P7" s="24"/>
      <c r="Q7" s="24"/>
      <c r="R7" s="24"/>
      <c r="S7" s="24"/>
      <c r="T7" s="164"/>
      <c r="U7" s="165"/>
      <c r="V7" s="166"/>
      <c r="W7" s="163"/>
      <c r="X7" s="28"/>
      <c r="Y7" s="24"/>
      <c r="Z7" s="24"/>
    </row>
    <row r="8" spans="1:26" ht="15" customHeight="1" x14ac:dyDescent="0.25">
      <c r="A8" s="24"/>
      <c r="B8" s="29"/>
      <c r="C8" s="24"/>
      <c r="D8" s="24"/>
      <c r="E8" s="24"/>
      <c r="F8" s="32" t="s">
        <v>14</v>
      </c>
      <c r="G8" s="167" t="s">
        <v>157</v>
      </c>
      <c r="H8" s="168"/>
      <c r="I8" s="169"/>
      <c r="J8" s="30"/>
      <c r="K8" s="30"/>
      <c r="L8" s="24"/>
      <c r="M8" s="178" t="s">
        <v>38</v>
      </c>
      <c r="N8" s="178" t="s">
        <v>37</v>
      </c>
      <c r="O8" s="156"/>
      <c r="P8" s="156"/>
      <c r="Q8" s="178" t="s">
        <v>36</v>
      </c>
      <c r="R8" s="181" t="s">
        <v>35</v>
      </c>
      <c r="S8" s="24"/>
      <c r="T8" s="57" t="s">
        <v>34</v>
      </c>
      <c r="U8" s="56"/>
      <c r="V8" s="56"/>
      <c r="W8" s="162"/>
      <c r="X8" s="28"/>
      <c r="Y8" s="24"/>
      <c r="Z8" s="24"/>
    </row>
    <row r="9" spans="1:26" ht="14.25" customHeight="1" x14ac:dyDescent="0.25">
      <c r="A9" s="24"/>
      <c r="B9" s="29"/>
      <c r="C9" s="24"/>
      <c r="D9" s="24"/>
      <c r="E9" s="24"/>
      <c r="F9" s="24"/>
      <c r="G9" s="24"/>
      <c r="H9" s="24"/>
      <c r="I9" s="24"/>
      <c r="J9" s="24"/>
      <c r="K9" s="24"/>
      <c r="L9" s="24"/>
      <c r="M9" s="165"/>
      <c r="N9" s="165"/>
      <c r="O9" s="165"/>
      <c r="P9" s="165"/>
      <c r="Q9" s="165"/>
      <c r="R9" s="165"/>
      <c r="S9" s="24"/>
      <c r="T9" s="183"/>
      <c r="U9" s="165"/>
      <c r="V9" s="166"/>
      <c r="W9" s="163"/>
      <c r="X9" s="28"/>
      <c r="Y9" s="24"/>
      <c r="Z9" s="24"/>
    </row>
    <row r="10" spans="1:26" ht="14.25" customHeight="1" x14ac:dyDescent="0.25">
      <c r="A10" s="24"/>
      <c r="B10" s="29"/>
      <c r="C10" s="24"/>
      <c r="D10" s="24"/>
      <c r="E10" s="24"/>
      <c r="F10" s="170" t="s">
        <v>11</v>
      </c>
      <c r="G10" s="171" t="s">
        <v>180</v>
      </c>
      <c r="H10" s="172"/>
      <c r="I10" s="173"/>
      <c r="J10" s="31"/>
      <c r="K10" s="31"/>
      <c r="L10" s="175" t="s">
        <v>33</v>
      </c>
      <c r="M10" s="176"/>
      <c r="N10" s="177"/>
      <c r="O10" s="172"/>
      <c r="P10" s="173"/>
      <c r="Q10" s="180"/>
      <c r="R10" s="176"/>
      <c r="S10" s="24"/>
      <c r="T10" s="57" t="s">
        <v>34</v>
      </c>
      <c r="U10" s="56"/>
      <c r="V10" s="56"/>
      <c r="W10" s="162"/>
      <c r="X10" s="28"/>
      <c r="Y10" s="24"/>
      <c r="Z10" s="24"/>
    </row>
    <row r="11" spans="1:26" ht="14.25" customHeight="1" x14ac:dyDescent="0.25">
      <c r="A11" s="24"/>
      <c r="B11" s="29"/>
      <c r="C11" s="24"/>
      <c r="D11" s="24"/>
      <c r="E11" s="24"/>
      <c r="F11" s="163"/>
      <c r="G11" s="174"/>
      <c r="H11" s="165"/>
      <c r="I11" s="166"/>
      <c r="J11" s="31"/>
      <c r="K11" s="31"/>
      <c r="L11" s="156"/>
      <c r="M11" s="163"/>
      <c r="N11" s="174"/>
      <c r="O11" s="165"/>
      <c r="P11" s="166"/>
      <c r="Q11" s="163"/>
      <c r="R11" s="163"/>
      <c r="S11" s="24"/>
      <c r="T11" s="164"/>
      <c r="U11" s="165"/>
      <c r="V11" s="166"/>
      <c r="W11" s="163"/>
      <c r="X11" s="28"/>
      <c r="Y11" s="24"/>
      <c r="Z11" s="24"/>
    </row>
    <row r="12" spans="1:26" ht="14.25" customHeight="1" x14ac:dyDescent="0.25">
      <c r="A12" s="24"/>
      <c r="B12" s="29"/>
      <c r="C12" s="24"/>
      <c r="D12" s="24"/>
      <c r="E12" s="24"/>
      <c r="F12" s="170" t="s">
        <v>10</v>
      </c>
      <c r="G12" s="184" t="str">
        <f>'Convocations U12-U13'!G8</f>
        <v>TA 3 / CPB BLOSNE / BOURGBARRE 2</v>
      </c>
      <c r="H12" s="172"/>
      <c r="I12" s="173"/>
      <c r="J12" s="31"/>
      <c r="K12" s="31"/>
      <c r="L12" s="175" t="s">
        <v>33</v>
      </c>
      <c r="M12" s="176"/>
      <c r="N12" s="177"/>
      <c r="O12" s="172"/>
      <c r="P12" s="173"/>
      <c r="Q12" s="180"/>
      <c r="R12" s="176"/>
      <c r="S12" s="24"/>
      <c r="T12" s="57" t="s">
        <v>30</v>
      </c>
      <c r="U12" s="56"/>
      <c r="V12" s="56"/>
      <c r="W12" s="162"/>
      <c r="X12" s="28"/>
      <c r="Y12" s="24"/>
      <c r="Z12" s="24"/>
    </row>
    <row r="13" spans="1:26" ht="14.25" customHeight="1" x14ac:dyDescent="0.25">
      <c r="A13" s="24"/>
      <c r="B13" s="29"/>
      <c r="C13" s="24"/>
      <c r="D13" s="24"/>
      <c r="E13" s="24"/>
      <c r="F13" s="163"/>
      <c r="G13" s="174"/>
      <c r="H13" s="165"/>
      <c r="I13" s="166"/>
      <c r="J13" s="31"/>
      <c r="K13" s="31"/>
      <c r="L13" s="156"/>
      <c r="M13" s="163"/>
      <c r="N13" s="174"/>
      <c r="O13" s="165"/>
      <c r="P13" s="166"/>
      <c r="Q13" s="163"/>
      <c r="R13" s="163"/>
      <c r="S13" s="24"/>
      <c r="T13" s="164"/>
      <c r="U13" s="165"/>
      <c r="V13" s="166"/>
      <c r="W13" s="163"/>
      <c r="X13" s="28"/>
      <c r="Y13" s="24"/>
      <c r="Z13" s="24"/>
    </row>
    <row r="14" spans="1:26" ht="14.25" customHeight="1" x14ac:dyDescent="0.25">
      <c r="A14" s="24"/>
      <c r="B14" s="29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57" t="s">
        <v>30</v>
      </c>
      <c r="U14" s="56"/>
      <c r="V14" s="56"/>
      <c r="W14" s="162"/>
      <c r="X14" s="28"/>
      <c r="Y14" s="24"/>
      <c r="Z14" s="24"/>
    </row>
    <row r="15" spans="1:26" ht="14.25" customHeight="1" x14ac:dyDescent="0.25">
      <c r="A15" s="24"/>
      <c r="B15" s="29"/>
      <c r="C15" s="24"/>
      <c r="D15" s="24"/>
      <c r="E15" s="24"/>
      <c r="F15" s="59" t="s">
        <v>32</v>
      </c>
      <c r="G15" s="24"/>
      <c r="H15" s="24"/>
      <c r="I15" s="24"/>
      <c r="J15" s="24"/>
      <c r="K15" s="24"/>
      <c r="L15" s="58" t="s">
        <v>31</v>
      </c>
      <c r="M15" s="200"/>
      <c r="N15" s="172"/>
      <c r="O15" s="172"/>
      <c r="P15" s="172"/>
      <c r="Q15" s="172"/>
      <c r="R15" s="173"/>
      <c r="S15" s="24"/>
      <c r="T15" s="164"/>
      <c r="U15" s="165"/>
      <c r="V15" s="166"/>
      <c r="W15" s="163"/>
      <c r="X15" s="28"/>
      <c r="Y15" s="24"/>
      <c r="Z15" s="24"/>
    </row>
    <row r="16" spans="1:26" ht="14.25" customHeight="1" x14ac:dyDescent="0.25">
      <c r="A16" s="24"/>
      <c r="B16" s="29"/>
      <c r="C16" s="24"/>
      <c r="D16" s="24"/>
      <c r="E16" s="24"/>
      <c r="F16" s="161"/>
      <c r="G16" s="156"/>
      <c r="H16" s="156"/>
      <c r="I16" s="156"/>
      <c r="J16" s="30"/>
      <c r="K16" s="30"/>
      <c r="L16" s="24"/>
      <c r="M16" s="201"/>
      <c r="N16" s="156"/>
      <c r="O16" s="156"/>
      <c r="P16" s="156"/>
      <c r="Q16" s="156"/>
      <c r="R16" s="202"/>
      <c r="S16" s="24"/>
      <c r="T16" s="57" t="s">
        <v>30</v>
      </c>
      <c r="U16" s="56"/>
      <c r="V16" s="56"/>
      <c r="W16" s="162"/>
      <c r="X16" s="28"/>
      <c r="Y16" s="24"/>
      <c r="Z16" s="24"/>
    </row>
    <row r="17" spans="1:26" ht="14.25" customHeight="1" x14ac:dyDescent="0.25">
      <c r="A17" s="24"/>
      <c r="B17" s="29"/>
      <c r="C17" s="24"/>
      <c r="D17" s="24"/>
      <c r="E17" s="24"/>
      <c r="F17" s="156"/>
      <c r="G17" s="156"/>
      <c r="H17" s="156"/>
      <c r="I17" s="156"/>
      <c r="J17" s="30"/>
      <c r="K17" s="30"/>
      <c r="L17" s="24"/>
      <c r="M17" s="174"/>
      <c r="N17" s="165"/>
      <c r="O17" s="165"/>
      <c r="P17" s="165"/>
      <c r="Q17" s="165"/>
      <c r="R17" s="166"/>
      <c r="S17" s="24"/>
      <c r="T17" s="164"/>
      <c r="U17" s="165"/>
      <c r="V17" s="166"/>
      <c r="W17" s="163"/>
      <c r="X17" s="28"/>
      <c r="Y17" s="24"/>
      <c r="Z17" s="24"/>
    </row>
    <row r="18" spans="1:26" ht="14.25" customHeight="1" thickBot="1" x14ac:dyDescent="0.3">
      <c r="A18" s="24"/>
      <c r="B18" s="29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8"/>
      <c r="Y18" s="24"/>
      <c r="Z18" s="24"/>
    </row>
    <row r="19" spans="1:26" ht="27" customHeight="1" x14ac:dyDescent="0.25">
      <c r="A19" s="24"/>
      <c r="B19" s="29"/>
      <c r="C19" s="203"/>
      <c r="D19" s="204"/>
      <c r="E19" s="204"/>
      <c r="F19" s="204"/>
      <c r="G19" s="204"/>
      <c r="H19" s="204"/>
      <c r="I19" s="204"/>
      <c r="J19" s="204"/>
      <c r="K19" s="204"/>
      <c r="L19" s="204"/>
      <c r="M19" s="205"/>
      <c r="N19" s="203"/>
      <c r="O19" s="204"/>
      <c r="P19" s="204"/>
      <c r="Q19" s="204"/>
      <c r="R19" s="204"/>
      <c r="S19" s="204"/>
      <c r="T19" s="204"/>
      <c r="U19" s="204"/>
      <c r="V19" s="204"/>
      <c r="W19" s="205"/>
      <c r="X19" s="28"/>
      <c r="Y19" s="24"/>
      <c r="Z19" s="24"/>
    </row>
    <row r="20" spans="1:26" ht="58.5" customHeight="1" x14ac:dyDescent="0.25">
      <c r="A20" s="24"/>
      <c r="B20" s="29"/>
      <c r="C20" s="50" t="s">
        <v>29</v>
      </c>
      <c r="D20" s="66" t="s">
        <v>28</v>
      </c>
      <c r="E20" s="66" t="s">
        <v>27</v>
      </c>
      <c r="F20" s="67" t="s">
        <v>26</v>
      </c>
      <c r="G20" s="171" t="s">
        <v>25</v>
      </c>
      <c r="H20" s="172"/>
      <c r="I20" s="173"/>
      <c r="J20" s="68" t="s">
        <v>24</v>
      </c>
      <c r="K20" s="68" t="s">
        <v>23</v>
      </c>
      <c r="L20" s="190" t="s">
        <v>22</v>
      </c>
      <c r="M20" s="191"/>
      <c r="N20" s="50" t="s">
        <v>29</v>
      </c>
      <c r="O20" s="55" t="s">
        <v>28</v>
      </c>
      <c r="P20" s="55" t="s">
        <v>27</v>
      </c>
      <c r="Q20" s="194" t="s">
        <v>26</v>
      </c>
      <c r="R20" s="195"/>
      <c r="S20" s="194" t="s">
        <v>25</v>
      </c>
      <c r="T20" s="195"/>
      <c r="U20" s="54" t="s">
        <v>24</v>
      </c>
      <c r="V20" s="54" t="s">
        <v>23</v>
      </c>
      <c r="W20" s="53" t="s">
        <v>22</v>
      </c>
      <c r="X20" s="28"/>
      <c r="Y20" s="24"/>
      <c r="Z20" s="24"/>
    </row>
    <row r="21" spans="1:26" ht="21" customHeight="1" x14ac:dyDescent="0.25">
      <c r="A21" s="24"/>
      <c r="B21" s="29"/>
      <c r="C21" s="64">
        <v>1</v>
      </c>
      <c r="D21" s="70"/>
      <c r="E21" s="70"/>
      <c r="F21" s="71">
        <f>VLOOKUP(G21,LISTING!A:B,2,0)</f>
        <v>2544513972</v>
      </c>
      <c r="G21" s="192" t="str">
        <f>'Convocations U12-U13'!G13</f>
        <v>MBAMBU MATHEO</v>
      </c>
      <c r="H21" s="192"/>
      <c r="I21" s="192"/>
      <c r="J21" s="72"/>
      <c r="K21" s="72"/>
      <c r="L21" s="193"/>
      <c r="M21" s="191"/>
      <c r="N21" s="51">
        <v>1</v>
      </c>
      <c r="O21" s="39"/>
      <c r="P21" s="39"/>
      <c r="Q21" s="196"/>
      <c r="R21" s="195"/>
      <c r="S21" s="198"/>
      <c r="T21" s="195"/>
      <c r="U21" s="39"/>
      <c r="V21" s="39"/>
      <c r="W21" s="47"/>
      <c r="X21" s="28"/>
      <c r="Y21" s="24"/>
      <c r="Z21" s="24"/>
    </row>
    <row r="22" spans="1:26" ht="21" customHeight="1" x14ac:dyDescent="0.25">
      <c r="A22" s="24"/>
      <c r="B22" s="29"/>
      <c r="C22" s="65">
        <v>2</v>
      </c>
      <c r="D22" s="70"/>
      <c r="E22" s="70"/>
      <c r="F22" s="71">
        <f>VLOOKUP(G22,LISTING!A:B,2,0)</f>
        <v>9602430712</v>
      </c>
      <c r="G22" s="192" t="str">
        <f>'Convocations U12-U13'!G14</f>
        <v>ASSILI AYOUB</v>
      </c>
      <c r="H22" s="192"/>
      <c r="I22" s="192"/>
      <c r="J22" s="72"/>
      <c r="K22" s="72"/>
      <c r="L22" s="193"/>
      <c r="M22" s="191"/>
      <c r="N22" s="50">
        <v>2</v>
      </c>
      <c r="O22" s="39"/>
      <c r="P22" s="39"/>
      <c r="Q22" s="196"/>
      <c r="R22" s="195"/>
      <c r="S22" s="198"/>
      <c r="T22" s="195"/>
      <c r="U22" s="39"/>
      <c r="V22" s="39"/>
      <c r="W22" s="47"/>
      <c r="X22" s="28"/>
      <c r="Y22" s="24"/>
      <c r="Z22" s="24"/>
    </row>
    <row r="23" spans="1:26" ht="21" customHeight="1" x14ac:dyDescent="0.25">
      <c r="A23" s="24"/>
      <c r="B23" s="29"/>
      <c r="C23" s="64">
        <v>3</v>
      </c>
      <c r="D23" s="70"/>
      <c r="E23" s="70"/>
      <c r="F23" s="71">
        <f>VLOOKUP(G23,LISTING!A:B,2,0)</f>
        <v>9602337895</v>
      </c>
      <c r="G23" s="192" t="str">
        <f>'Convocations U12-U13'!G15</f>
        <v>DURAND ANTOINE</v>
      </c>
      <c r="H23" s="192"/>
      <c r="I23" s="192"/>
      <c r="J23" s="72"/>
      <c r="K23" s="72"/>
      <c r="L23" s="193"/>
      <c r="M23" s="191"/>
      <c r="N23" s="51">
        <v>3</v>
      </c>
      <c r="O23" s="39"/>
      <c r="P23" s="39"/>
      <c r="Q23" s="196"/>
      <c r="R23" s="195"/>
      <c r="S23" s="198"/>
      <c r="T23" s="195"/>
      <c r="U23" s="39"/>
      <c r="V23" s="39"/>
      <c r="W23" s="47"/>
      <c r="X23" s="28"/>
      <c r="Y23" s="24"/>
      <c r="Z23" s="24"/>
    </row>
    <row r="24" spans="1:26" ht="21" customHeight="1" x14ac:dyDescent="0.25">
      <c r="A24" s="24"/>
      <c r="B24" s="29"/>
      <c r="C24" s="65">
        <v>4</v>
      </c>
      <c r="D24" s="70"/>
      <c r="E24" s="70"/>
      <c r="F24" s="71">
        <f>VLOOKUP(G24,LISTING!A:B,2,0)</f>
        <v>9602426618</v>
      </c>
      <c r="G24" s="192" t="str">
        <f>'Convocations U12-U13'!G16</f>
        <v>MAUTALENT ANTOINE</v>
      </c>
      <c r="H24" s="192"/>
      <c r="I24" s="192"/>
      <c r="J24" s="72"/>
      <c r="K24" s="72"/>
      <c r="L24" s="193"/>
      <c r="M24" s="191"/>
      <c r="N24" s="50">
        <v>4</v>
      </c>
      <c r="O24" s="39"/>
      <c r="P24" s="39"/>
      <c r="Q24" s="196"/>
      <c r="R24" s="195"/>
      <c r="S24" s="198"/>
      <c r="T24" s="195"/>
      <c r="U24" s="39"/>
      <c r="V24" s="39"/>
      <c r="W24" s="47"/>
      <c r="X24" s="28"/>
      <c r="Y24" s="24"/>
      <c r="Z24" s="24"/>
    </row>
    <row r="25" spans="1:26" ht="21" customHeight="1" x14ac:dyDescent="0.25">
      <c r="A25" s="24"/>
      <c r="B25" s="29"/>
      <c r="C25" s="64">
        <v>5</v>
      </c>
      <c r="D25" s="70"/>
      <c r="E25" s="70"/>
      <c r="F25" s="71">
        <f>VLOOKUP(G25,LISTING!A:B,2,0)</f>
        <v>9603515245</v>
      </c>
      <c r="G25" s="192" t="str">
        <f>'Convocations U12-U13'!G17</f>
        <v>N'SUAMI JASON</v>
      </c>
      <c r="H25" s="192"/>
      <c r="I25" s="192"/>
      <c r="J25" s="72"/>
      <c r="K25" s="72"/>
      <c r="L25" s="193"/>
      <c r="M25" s="191"/>
      <c r="N25" s="51">
        <v>5</v>
      </c>
      <c r="O25" s="39"/>
      <c r="P25" s="39"/>
      <c r="Q25" s="196"/>
      <c r="R25" s="195"/>
      <c r="S25" s="198"/>
      <c r="T25" s="195"/>
      <c r="U25" s="39"/>
      <c r="V25" s="39"/>
      <c r="W25" s="47"/>
      <c r="X25" s="28"/>
      <c r="Y25" s="24"/>
      <c r="Z25" s="24"/>
    </row>
    <row r="26" spans="1:26" ht="21" customHeight="1" x14ac:dyDescent="0.25">
      <c r="A26" s="24"/>
      <c r="B26" s="29"/>
      <c r="C26" s="65">
        <v>6</v>
      </c>
      <c r="D26" s="70"/>
      <c r="E26" s="70"/>
      <c r="F26" s="71">
        <f>VLOOKUP(G26,LISTING!A:B,2,0)</f>
        <v>9602737619</v>
      </c>
      <c r="G26" s="192" t="str">
        <f>'Convocations U12-U13'!G18</f>
        <v>OYENIRAN ELIE</v>
      </c>
      <c r="H26" s="192"/>
      <c r="I26" s="192"/>
      <c r="J26" s="72"/>
      <c r="K26" s="72"/>
      <c r="L26" s="193"/>
      <c r="M26" s="191"/>
      <c r="N26" s="50">
        <v>6</v>
      </c>
      <c r="O26" s="39"/>
      <c r="P26" s="39"/>
      <c r="Q26" s="196"/>
      <c r="R26" s="195"/>
      <c r="S26" s="198"/>
      <c r="T26" s="195"/>
      <c r="U26" s="39"/>
      <c r="V26" s="39"/>
      <c r="W26" s="47"/>
      <c r="X26" s="28"/>
      <c r="Y26" s="24"/>
      <c r="Z26" s="24"/>
    </row>
    <row r="27" spans="1:26" ht="21" customHeight="1" x14ac:dyDescent="0.25">
      <c r="A27" s="24"/>
      <c r="B27" s="29"/>
      <c r="C27" s="64">
        <v>7</v>
      </c>
      <c r="D27" s="70"/>
      <c r="E27" s="70"/>
      <c r="F27" s="71">
        <f>VLOOKUP(G27,LISTING!A:B,2,0)</f>
        <v>2547992685</v>
      </c>
      <c r="G27" s="192" t="str">
        <f>'Convocations U12-U13'!G19</f>
        <v>DEMIRTAS IDRIS</v>
      </c>
      <c r="H27" s="192"/>
      <c r="I27" s="192"/>
      <c r="J27" s="72"/>
      <c r="K27" s="72"/>
      <c r="L27" s="193"/>
      <c r="M27" s="191"/>
      <c r="N27" s="51">
        <v>7</v>
      </c>
      <c r="O27" s="39"/>
      <c r="P27" s="39"/>
      <c r="Q27" s="196"/>
      <c r="R27" s="195"/>
      <c r="S27" s="198"/>
      <c r="T27" s="195"/>
      <c r="U27" s="39"/>
      <c r="V27" s="39"/>
      <c r="W27" s="47"/>
      <c r="X27" s="28"/>
      <c r="Y27" s="24"/>
      <c r="Z27" s="24"/>
    </row>
    <row r="28" spans="1:26" ht="21" customHeight="1" x14ac:dyDescent="0.25">
      <c r="A28" s="24"/>
      <c r="B28" s="29"/>
      <c r="C28" s="65">
        <v>8</v>
      </c>
      <c r="D28" s="70"/>
      <c r="E28" s="70"/>
      <c r="F28" s="71">
        <f>VLOOKUP(G28,LISTING!A:B,2,0)</f>
        <v>9603672746</v>
      </c>
      <c r="G28" s="192" t="str">
        <f>'Convocations U12-U13'!G20</f>
        <v>DEVERRE JULES</v>
      </c>
      <c r="H28" s="192"/>
      <c r="I28" s="192"/>
      <c r="J28" s="72"/>
      <c r="K28" s="72"/>
      <c r="L28" s="193"/>
      <c r="M28" s="191"/>
      <c r="N28" s="50">
        <v>8</v>
      </c>
      <c r="O28" s="39"/>
      <c r="P28" s="39"/>
      <c r="Q28" s="196"/>
      <c r="R28" s="195"/>
      <c r="S28" s="198"/>
      <c r="T28" s="195"/>
      <c r="U28" s="39"/>
      <c r="V28" s="39"/>
      <c r="W28" s="47"/>
      <c r="X28" s="28"/>
      <c r="Y28" s="24"/>
      <c r="Z28" s="24"/>
    </row>
    <row r="29" spans="1:26" ht="21" customHeight="1" x14ac:dyDescent="0.25">
      <c r="A29" s="24"/>
      <c r="B29" s="29"/>
      <c r="C29" s="64">
        <v>9</v>
      </c>
      <c r="D29" s="70"/>
      <c r="E29" s="70"/>
      <c r="F29" s="71">
        <f>VLOOKUP(G29,LISTING!A:B,2,0)</f>
        <v>2548383512</v>
      </c>
      <c r="G29" s="192" t="str">
        <f>'Convocations U12-U13'!G21</f>
        <v>DIARRA TIDIANE</v>
      </c>
      <c r="H29" s="192"/>
      <c r="I29" s="192"/>
      <c r="J29" s="72"/>
      <c r="K29" s="72"/>
      <c r="L29" s="193"/>
      <c r="M29" s="191"/>
      <c r="N29" s="51">
        <v>9</v>
      </c>
      <c r="O29" s="39"/>
      <c r="P29" s="39"/>
      <c r="Q29" s="196"/>
      <c r="R29" s="195"/>
      <c r="S29" s="198"/>
      <c r="T29" s="195"/>
      <c r="U29" s="39"/>
      <c r="V29" s="39"/>
      <c r="W29" s="47"/>
      <c r="X29" s="28"/>
      <c r="Y29" s="24"/>
      <c r="Z29" s="24"/>
    </row>
    <row r="30" spans="1:26" ht="21" customHeight="1" x14ac:dyDescent="0.25">
      <c r="A30" s="24"/>
      <c r="B30" s="29"/>
      <c r="C30" s="65">
        <v>10</v>
      </c>
      <c r="D30" s="70"/>
      <c r="E30" s="70"/>
      <c r="F30" s="71">
        <f>VLOOKUP(G30,LISTING!A:B,2,0)</f>
        <v>9602271560</v>
      </c>
      <c r="G30" s="192" t="str">
        <f>'Convocations U12-U13'!G22</f>
        <v>SIRERA CLEMENT</v>
      </c>
      <c r="H30" s="192"/>
      <c r="I30" s="192"/>
      <c r="J30" s="72"/>
      <c r="K30" s="72"/>
      <c r="L30" s="193"/>
      <c r="M30" s="191"/>
      <c r="N30" s="50">
        <v>10</v>
      </c>
      <c r="O30" s="39"/>
      <c r="P30" s="39"/>
      <c r="Q30" s="196"/>
      <c r="R30" s="195"/>
      <c r="S30" s="198"/>
      <c r="T30" s="195"/>
      <c r="U30" s="39"/>
      <c r="V30" s="39"/>
      <c r="W30" s="47"/>
      <c r="X30" s="28"/>
      <c r="Y30" s="24"/>
      <c r="Z30" s="24"/>
    </row>
    <row r="31" spans="1:26" ht="21" customHeight="1" x14ac:dyDescent="0.25">
      <c r="A31" s="24"/>
      <c r="B31" s="29"/>
      <c r="C31" s="64">
        <v>11</v>
      </c>
      <c r="D31" s="70"/>
      <c r="E31" s="70"/>
      <c r="F31" s="71" t="e">
        <f>VLOOKUP(G31,LISTING!A:B,2,0)</f>
        <v>#N/A</v>
      </c>
      <c r="G31" s="192">
        <f>'Convocations U12-U13'!G23</f>
        <v>0</v>
      </c>
      <c r="H31" s="192"/>
      <c r="I31" s="192"/>
      <c r="J31" s="72"/>
      <c r="K31" s="72"/>
      <c r="L31" s="193"/>
      <c r="M31" s="191"/>
      <c r="N31" s="51">
        <v>11</v>
      </c>
      <c r="O31" s="39"/>
      <c r="P31" s="39"/>
      <c r="Q31" s="196"/>
      <c r="R31" s="195"/>
      <c r="S31" s="198"/>
      <c r="T31" s="195"/>
      <c r="U31" s="39"/>
      <c r="V31" s="39"/>
      <c r="W31" s="47"/>
      <c r="X31" s="28"/>
      <c r="Y31" s="24"/>
      <c r="Z31" s="24"/>
    </row>
    <row r="32" spans="1:26" ht="21" customHeight="1" x14ac:dyDescent="0.25">
      <c r="A32" s="24"/>
      <c r="B32" s="29"/>
      <c r="C32" s="65">
        <v>12</v>
      </c>
      <c r="D32" s="70"/>
      <c r="E32" s="70"/>
      <c r="F32" s="71" t="e">
        <f>VLOOKUP(G32,LISTING!A:B,2,0)</f>
        <v>#N/A</v>
      </c>
      <c r="G32" s="192">
        <f>'Convocations U12-U13'!G24</f>
        <v>0</v>
      </c>
      <c r="H32" s="192"/>
      <c r="I32" s="192"/>
      <c r="J32" s="72"/>
      <c r="K32" s="72"/>
      <c r="L32" s="193"/>
      <c r="M32" s="191"/>
      <c r="N32" s="50">
        <v>12</v>
      </c>
      <c r="O32" s="39"/>
      <c r="P32" s="39"/>
      <c r="Q32" s="196"/>
      <c r="R32" s="195"/>
      <c r="S32" s="198"/>
      <c r="T32" s="195"/>
      <c r="U32" s="39"/>
      <c r="V32" s="39"/>
      <c r="W32" s="47"/>
      <c r="X32" s="28"/>
      <c r="Y32" s="24"/>
      <c r="Z32" s="24"/>
    </row>
    <row r="33" spans="1:26" ht="21" customHeight="1" x14ac:dyDescent="0.25">
      <c r="A33" s="24"/>
      <c r="B33" s="29"/>
      <c r="C33" s="64"/>
      <c r="D33" s="70"/>
      <c r="E33" s="73"/>
      <c r="F33" s="71"/>
      <c r="G33" s="192"/>
      <c r="H33" s="192"/>
      <c r="I33" s="192"/>
      <c r="J33" s="75"/>
      <c r="K33" s="72"/>
      <c r="L33" s="193"/>
      <c r="M33" s="191"/>
      <c r="N33" s="51">
        <v>13</v>
      </c>
      <c r="O33" s="39"/>
      <c r="P33" s="39"/>
      <c r="Q33" s="196"/>
      <c r="R33" s="195"/>
      <c r="S33" s="198"/>
      <c r="T33" s="195"/>
      <c r="U33" s="39"/>
      <c r="V33" s="39"/>
      <c r="W33" s="47"/>
      <c r="X33" s="28"/>
      <c r="Y33" s="24"/>
      <c r="Z33" s="24"/>
    </row>
    <row r="34" spans="1:26" ht="21" customHeight="1" x14ac:dyDescent="0.25">
      <c r="A34" s="24"/>
      <c r="B34" s="29"/>
      <c r="C34" s="50"/>
      <c r="D34" s="52"/>
      <c r="E34" s="74"/>
      <c r="F34" s="71"/>
      <c r="G34" s="192"/>
      <c r="H34" s="192"/>
      <c r="I34" s="192"/>
      <c r="J34" s="76"/>
      <c r="K34" s="69"/>
      <c r="L34" s="268"/>
      <c r="M34" s="191"/>
      <c r="N34" s="50">
        <v>14</v>
      </c>
      <c r="O34" s="39"/>
      <c r="P34" s="39"/>
      <c r="Q34" s="196"/>
      <c r="R34" s="195"/>
      <c r="S34" s="198"/>
      <c r="T34" s="195"/>
      <c r="U34" s="39"/>
      <c r="V34" s="39"/>
      <c r="W34" s="47"/>
      <c r="X34" s="28"/>
      <c r="Y34" s="24"/>
      <c r="Z34" s="24"/>
    </row>
    <row r="35" spans="1:26" ht="21" customHeight="1" x14ac:dyDescent="0.25">
      <c r="A35" s="24"/>
      <c r="B35" s="29"/>
      <c r="C35" s="49"/>
      <c r="D35" s="41"/>
      <c r="E35" s="41"/>
      <c r="F35" s="77"/>
      <c r="G35" s="267"/>
      <c r="H35" s="165"/>
      <c r="I35" s="166"/>
      <c r="J35" s="39"/>
      <c r="K35" s="39"/>
      <c r="L35" s="268"/>
      <c r="M35" s="191"/>
      <c r="N35" s="48"/>
      <c r="O35" s="39"/>
      <c r="P35" s="39"/>
      <c r="Q35" s="196"/>
      <c r="R35" s="195"/>
      <c r="S35" s="198"/>
      <c r="T35" s="195"/>
      <c r="U35" s="39"/>
      <c r="V35" s="39"/>
      <c r="W35" s="47"/>
      <c r="X35" s="28"/>
      <c r="Y35" s="24"/>
      <c r="Z35" s="24"/>
    </row>
    <row r="36" spans="1:26" ht="21" customHeight="1" thickBot="1" x14ac:dyDescent="0.3">
      <c r="A36" s="24"/>
      <c r="B36" s="29"/>
      <c r="C36" s="46"/>
      <c r="D36" s="38"/>
      <c r="E36" s="38"/>
      <c r="F36" s="37"/>
      <c r="G36" s="235"/>
      <c r="H36" s="236"/>
      <c r="I36" s="237"/>
      <c r="J36" s="36"/>
      <c r="K36" s="36"/>
      <c r="L36" s="217"/>
      <c r="M36" s="218"/>
      <c r="N36" s="45"/>
      <c r="O36" s="36"/>
      <c r="P36" s="36"/>
      <c r="Q36" s="196"/>
      <c r="R36" s="195"/>
      <c r="S36" s="198"/>
      <c r="T36" s="195"/>
      <c r="U36" s="36"/>
      <c r="V36" s="36"/>
      <c r="W36" s="44"/>
      <c r="X36" s="28"/>
      <c r="Y36" s="24"/>
      <c r="Z36" s="24"/>
    </row>
    <row r="37" spans="1:26" ht="21" customHeight="1" x14ac:dyDescent="0.25">
      <c r="A37" s="24"/>
      <c r="B37" s="29"/>
      <c r="C37" s="225" t="s">
        <v>21</v>
      </c>
      <c r="D37" s="43"/>
      <c r="E37" s="43"/>
      <c r="F37" s="71">
        <f>VLOOKUP(G37,LISTING!A:B,2,0)</f>
        <v>2548470111</v>
      </c>
      <c r="G37" s="208" t="str">
        <f>'Convocations U12-U13'!G34</f>
        <v>RENAUDIN ETHAN</v>
      </c>
      <c r="H37" s="209"/>
      <c r="I37" s="210"/>
      <c r="J37" s="219" t="s">
        <v>46</v>
      </c>
      <c r="K37" s="220"/>
      <c r="L37" s="220"/>
      <c r="M37" s="264"/>
      <c r="N37" s="225" t="s">
        <v>21</v>
      </c>
      <c r="O37" s="42"/>
      <c r="P37" s="42"/>
      <c r="Q37" s="258"/>
      <c r="R37" s="259"/>
      <c r="S37" s="260"/>
      <c r="T37" s="259"/>
      <c r="U37" s="353" t="s">
        <v>20</v>
      </c>
      <c r="V37" s="155"/>
      <c r="W37" s="354"/>
      <c r="X37" s="28"/>
      <c r="Y37" s="24"/>
      <c r="Z37" s="24"/>
    </row>
    <row r="38" spans="1:26" ht="21" customHeight="1" x14ac:dyDescent="0.25">
      <c r="A38" s="24"/>
      <c r="B38" s="29"/>
      <c r="C38" s="226"/>
      <c r="D38" s="41"/>
      <c r="E38" s="41"/>
      <c r="F38" s="83"/>
      <c r="G38" s="211" t="str">
        <f>'Convocations U12-U13'!G35</f>
        <v>ALLAIN IWEN</v>
      </c>
      <c r="H38" s="212"/>
      <c r="I38" s="213"/>
      <c r="J38" s="221" t="str">
        <f>G37</f>
        <v>RENAUDIN ETHAN</v>
      </c>
      <c r="K38" s="222"/>
      <c r="L38" s="222"/>
      <c r="M38" s="265"/>
      <c r="N38" s="226"/>
      <c r="O38" s="39"/>
      <c r="P38" s="39"/>
      <c r="Q38" s="196"/>
      <c r="R38" s="195"/>
      <c r="S38" s="198"/>
      <c r="T38" s="195"/>
      <c r="U38" s="201"/>
      <c r="V38" s="156"/>
      <c r="W38" s="262"/>
      <c r="X38" s="28"/>
      <c r="Y38" s="24"/>
      <c r="Z38" s="24"/>
    </row>
    <row r="39" spans="1:26" ht="21" customHeight="1" x14ac:dyDescent="0.25">
      <c r="A39" s="24"/>
      <c r="B39" s="29"/>
      <c r="C39" s="226"/>
      <c r="D39" s="41"/>
      <c r="E39" s="41"/>
      <c r="F39" s="83"/>
      <c r="G39" s="364"/>
      <c r="H39" s="168"/>
      <c r="I39" s="169"/>
      <c r="J39" s="223"/>
      <c r="K39" s="224"/>
      <c r="L39" s="224"/>
      <c r="M39" s="266"/>
      <c r="N39" s="226"/>
      <c r="O39" s="39"/>
      <c r="P39" s="39"/>
      <c r="Q39" s="196"/>
      <c r="R39" s="195"/>
      <c r="S39" s="198"/>
      <c r="T39" s="195"/>
      <c r="U39" s="355"/>
      <c r="V39" s="234"/>
      <c r="W39" s="195"/>
      <c r="X39" s="28"/>
      <c r="Y39" s="24"/>
      <c r="Z39" s="24"/>
    </row>
    <row r="40" spans="1:26" ht="21" customHeight="1" x14ac:dyDescent="0.25">
      <c r="A40" s="24"/>
      <c r="B40" s="29"/>
      <c r="C40" s="226"/>
      <c r="D40" s="41"/>
      <c r="E40" s="41"/>
      <c r="F40" s="40"/>
      <c r="G40" s="198"/>
      <c r="H40" s="234"/>
      <c r="I40" s="195"/>
      <c r="J40" s="231" t="s">
        <v>19</v>
      </c>
      <c r="K40" s="172"/>
      <c r="L40" s="172"/>
      <c r="M40" s="261"/>
      <c r="N40" s="226"/>
      <c r="O40" s="39"/>
      <c r="P40" s="39"/>
      <c r="Q40" s="196"/>
      <c r="R40" s="195"/>
      <c r="S40" s="198"/>
      <c r="T40" s="195"/>
      <c r="U40" s="231" t="s">
        <v>19</v>
      </c>
      <c r="V40" s="172"/>
      <c r="W40" s="261"/>
      <c r="X40" s="28"/>
      <c r="Y40" s="24"/>
      <c r="Z40" s="24"/>
    </row>
    <row r="41" spans="1:26" ht="21" customHeight="1" x14ac:dyDescent="0.25">
      <c r="A41" s="24"/>
      <c r="B41" s="29"/>
      <c r="C41" s="226"/>
      <c r="D41" s="41"/>
      <c r="E41" s="41"/>
      <c r="F41" s="40"/>
      <c r="G41" s="198"/>
      <c r="H41" s="234"/>
      <c r="I41" s="195"/>
      <c r="J41" s="201"/>
      <c r="K41" s="156"/>
      <c r="L41" s="156"/>
      <c r="M41" s="262"/>
      <c r="N41" s="226"/>
      <c r="O41" s="39"/>
      <c r="P41" s="39"/>
      <c r="Q41" s="196"/>
      <c r="R41" s="195"/>
      <c r="S41" s="198"/>
      <c r="T41" s="195"/>
      <c r="U41" s="201"/>
      <c r="V41" s="156"/>
      <c r="W41" s="262"/>
      <c r="X41" s="28"/>
      <c r="Y41" s="24"/>
      <c r="Z41" s="24"/>
    </row>
    <row r="42" spans="1:26" ht="21" customHeight="1" thickBot="1" x14ac:dyDescent="0.3">
      <c r="A42" s="24"/>
      <c r="B42" s="29"/>
      <c r="C42" s="227"/>
      <c r="D42" s="38"/>
      <c r="E42" s="38"/>
      <c r="F42" s="37"/>
      <c r="G42" s="235"/>
      <c r="H42" s="236"/>
      <c r="I42" s="237"/>
      <c r="J42" s="233"/>
      <c r="K42" s="215"/>
      <c r="L42" s="215"/>
      <c r="M42" s="263"/>
      <c r="N42" s="227"/>
      <c r="O42" s="36"/>
      <c r="P42" s="36"/>
      <c r="Q42" s="255"/>
      <c r="R42" s="237"/>
      <c r="S42" s="235"/>
      <c r="T42" s="237"/>
      <c r="U42" s="233"/>
      <c r="V42" s="215"/>
      <c r="W42" s="263"/>
      <c r="X42" s="28"/>
      <c r="Y42" s="24"/>
      <c r="Z42" s="24"/>
    </row>
    <row r="43" spans="1:26" ht="14.25" customHeight="1" x14ac:dyDescent="0.25">
      <c r="A43" s="24"/>
      <c r="B43" s="29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8"/>
      <c r="Y43" s="24"/>
      <c r="Z43" s="24"/>
    </row>
    <row r="44" spans="1:26" ht="14.25" customHeight="1" thickBot="1" x14ac:dyDescent="0.3">
      <c r="A44" s="24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5"/>
      <c r="Y44" s="24"/>
      <c r="Z44" s="24"/>
    </row>
    <row r="45" spans="1:26" ht="14.25" customHeight="1" x14ac:dyDescent="0.25">
      <c r="A45" s="24"/>
      <c r="B45" s="35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3"/>
      <c r="Y45" s="24"/>
      <c r="Z45" s="24"/>
    </row>
    <row r="46" spans="1:26" ht="14.25" customHeight="1" thickBot="1" x14ac:dyDescent="0.3">
      <c r="A46" s="24"/>
      <c r="B46" s="29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8"/>
      <c r="Y46" s="24"/>
      <c r="Z46" s="24"/>
    </row>
    <row r="47" spans="1:26" ht="15" customHeight="1" x14ac:dyDescent="0.25">
      <c r="A47" s="24"/>
      <c r="B47" s="29"/>
      <c r="C47" s="24"/>
      <c r="D47" s="24"/>
      <c r="E47" s="24"/>
      <c r="F47" s="32" t="s">
        <v>18</v>
      </c>
      <c r="G47" s="161" t="str">
        <f>IF(ISBLANK(G5),"",G5)</f>
        <v/>
      </c>
      <c r="H47" s="156"/>
      <c r="I47" s="156"/>
      <c r="J47" s="24"/>
      <c r="K47" s="24"/>
      <c r="L47" s="24"/>
      <c r="M47" s="24"/>
      <c r="N47" s="24"/>
      <c r="O47" s="360" t="s">
        <v>17</v>
      </c>
      <c r="P47" s="155"/>
      <c r="Q47" s="155"/>
      <c r="R47" s="155"/>
      <c r="S47" s="155"/>
      <c r="T47" s="155"/>
      <c r="U47" s="155"/>
      <c r="V47" s="155"/>
      <c r="W47" s="354"/>
      <c r="X47" s="28"/>
      <c r="Y47" s="24"/>
      <c r="Z47" s="24"/>
    </row>
    <row r="48" spans="1:26" ht="15" customHeight="1" x14ac:dyDescent="0.25">
      <c r="A48" s="24"/>
      <c r="B48" s="29"/>
      <c r="C48" s="24"/>
      <c r="D48" s="24"/>
      <c r="E48" s="24"/>
      <c r="F48" s="32" t="s">
        <v>16</v>
      </c>
      <c r="G48" s="157" t="str">
        <f>IF(ISBLANK(G6),"",G6)</f>
        <v>U13 - Secteur 8 - S2</v>
      </c>
      <c r="H48" s="156"/>
      <c r="I48" s="156"/>
      <c r="J48" s="24"/>
      <c r="K48" s="24"/>
      <c r="L48" s="24"/>
      <c r="M48" s="24"/>
      <c r="N48" s="24"/>
      <c r="O48" s="357"/>
      <c r="P48" s="156"/>
      <c r="Q48" s="156"/>
      <c r="R48" s="156"/>
      <c r="S48" s="156"/>
      <c r="T48" s="156"/>
      <c r="U48" s="156"/>
      <c r="V48" s="156"/>
      <c r="W48" s="262"/>
      <c r="X48" s="28"/>
      <c r="Y48" s="24"/>
      <c r="Z48" s="24"/>
    </row>
    <row r="49" spans="1:26" ht="15" customHeight="1" x14ac:dyDescent="0.25">
      <c r="A49" s="24"/>
      <c r="B49" s="29"/>
      <c r="C49" s="24"/>
      <c r="D49" s="24"/>
      <c r="E49" s="24"/>
      <c r="F49" s="32" t="s">
        <v>15</v>
      </c>
      <c r="G49" s="157" t="str">
        <f>IF(ISBLANK(G7),"",G7)</f>
        <v>5</v>
      </c>
      <c r="H49" s="156"/>
      <c r="I49" s="156"/>
      <c r="J49" s="24"/>
      <c r="K49" s="24"/>
      <c r="L49" s="24"/>
      <c r="M49" s="24"/>
      <c r="N49" s="24"/>
      <c r="O49" s="357"/>
      <c r="P49" s="156"/>
      <c r="Q49" s="156"/>
      <c r="R49" s="156"/>
      <c r="S49" s="156"/>
      <c r="T49" s="156"/>
      <c r="U49" s="156"/>
      <c r="V49" s="156"/>
      <c r="W49" s="262"/>
      <c r="X49" s="28"/>
      <c r="Y49" s="24"/>
      <c r="Z49" s="24"/>
    </row>
    <row r="50" spans="1:26" ht="14.25" customHeight="1" x14ac:dyDescent="0.25">
      <c r="A50" s="24"/>
      <c r="B50" s="29"/>
      <c r="C50" s="24"/>
      <c r="D50" s="24"/>
      <c r="E50" s="24"/>
      <c r="F50" s="32" t="s">
        <v>14</v>
      </c>
      <c r="G50" s="157" t="str">
        <f>IF(ISBLANK(G8),"",G8)</f>
        <v>A</v>
      </c>
      <c r="H50" s="156"/>
      <c r="I50" s="156"/>
      <c r="J50" s="24"/>
      <c r="K50" s="24"/>
      <c r="L50" s="24"/>
      <c r="M50" s="24"/>
      <c r="N50" s="24"/>
      <c r="O50" s="361"/>
      <c r="P50" s="156"/>
      <c r="Q50" s="156"/>
      <c r="R50" s="156"/>
      <c r="S50" s="156"/>
      <c r="T50" s="156"/>
      <c r="U50" s="156"/>
      <c r="V50" s="156"/>
      <c r="W50" s="262"/>
      <c r="X50" s="28"/>
      <c r="Y50" s="24"/>
      <c r="Z50" s="24"/>
    </row>
    <row r="51" spans="1:26" ht="14.25" customHeight="1" x14ac:dyDescent="0.25">
      <c r="A51" s="24"/>
      <c r="B51" s="29"/>
      <c r="C51" s="24"/>
      <c r="D51" s="24"/>
      <c r="E51" s="24"/>
      <c r="F51" s="31" t="s">
        <v>13</v>
      </c>
      <c r="G51" s="161" t="str">
        <f>IF(ISBLANK(M5),"",M5)</f>
        <v/>
      </c>
      <c r="H51" s="156"/>
      <c r="I51" s="156"/>
      <c r="J51" s="24"/>
      <c r="K51" s="24"/>
      <c r="L51" s="24"/>
      <c r="M51" s="24"/>
      <c r="N51" s="24"/>
      <c r="O51" s="357"/>
      <c r="P51" s="156"/>
      <c r="Q51" s="156"/>
      <c r="R51" s="156"/>
      <c r="S51" s="156"/>
      <c r="T51" s="156"/>
      <c r="U51" s="156"/>
      <c r="V51" s="156"/>
      <c r="W51" s="262"/>
      <c r="X51" s="28"/>
      <c r="Y51" s="24"/>
      <c r="Z51" s="24"/>
    </row>
    <row r="52" spans="1:26" ht="14.25" customHeight="1" x14ac:dyDescent="0.25">
      <c r="A52" s="24"/>
      <c r="B52" s="29"/>
      <c r="C52" s="24"/>
      <c r="D52" s="24"/>
      <c r="E52" s="24"/>
      <c r="F52" s="31" t="s">
        <v>12</v>
      </c>
      <c r="G52" s="161" t="str">
        <f>IF(ISBLANK(M6),"",M6)</f>
        <v/>
      </c>
      <c r="H52" s="156"/>
      <c r="I52" s="156"/>
      <c r="J52" s="24"/>
      <c r="K52" s="24"/>
      <c r="L52" s="24"/>
      <c r="M52" s="24"/>
      <c r="N52" s="24"/>
      <c r="O52" s="357"/>
      <c r="P52" s="156"/>
      <c r="Q52" s="156"/>
      <c r="R52" s="156"/>
      <c r="S52" s="156"/>
      <c r="T52" s="156"/>
      <c r="U52" s="156"/>
      <c r="V52" s="156"/>
      <c r="W52" s="262"/>
      <c r="X52" s="28"/>
      <c r="Y52" s="24"/>
      <c r="Z52" s="24"/>
    </row>
    <row r="53" spans="1:26" ht="14.25" customHeight="1" x14ac:dyDescent="0.25">
      <c r="A53" s="24"/>
      <c r="B53" s="29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357"/>
      <c r="P53" s="156"/>
      <c r="Q53" s="156"/>
      <c r="R53" s="156"/>
      <c r="S53" s="156"/>
      <c r="T53" s="156"/>
      <c r="U53" s="156"/>
      <c r="V53" s="156"/>
      <c r="W53" s="262"/>
      <c r="X53" s="28"/>
      <c r="Y53" s="24"/>
      <c r="Z53" s="24"/>
    </row>
    <row r="54" spans="1:26" ht="14.25" customHeight="1" x14ac:dyDescent="0.25">
      <c r="A54" s="24"/>
      <c r="B54" s="29"/>
      <c r="C54" s="24"/>
      <c r="D54" s="24"/>
      <c r="E54" s="24"/>
      <c r="F54" s="170" t="s">
        <v>11</v>
      </c>
      <c r="G54" s="362" t="str">
        <f>IF(ISBLANK(G10),"",G10)</f>
        <v>ESP CHARTRES DE BGNE 3</v>
      </c>
      <c r="H54" s="172"/>
      <c r="I54" s="173"/>
      <c r="J54" s="24"/>
      <c r="K54" s="24"/>
      <c r="L54" s="24"/>
      <c r="M54" s="24"/>
      <c r="N54" s="24"/>
      <c r="O54" s="357"/>
      <c r="P54" s="156"/>
      <c r="Q54" s="156"/>
      <c r="R54" s="156"/>
      <c r="S54" s="156"/>
      <c r="T54" s="156"/>
      <c r="U54" s="156"/>
      <c r="V54" s="156"/>
      <c r="W54" s="262"/>
      <c r="X54" s="28"/>
      <c r="Y54" s="24"/>
      <c r="Z54" s="24"/>
    </row>
    <row r="55" spans="1:26" ht="14.25" customHeight="1" x14ac:dyDescent="0.25">
      <c r="A55" s="24"/>
      <c r="B55" s="29"/>
      <c r="C55" s="24"/>
      <c r="D55" s="24"/>
      <c r="E55" s="24"/>
      <c r="F55" s="163"/>
      <c r="G55" s="174"/>
      <c r="H55" s="165"/>
      <c r="I55" s="166"/>
      <c r="J55" s="24"/>
      <c r="K55" s="24"/>
      <c r="L55" s="24"/>
      <c r="M55" s="24"/>
      <c r="N55" s="24"/>
      <c r="O55" s="357"/>
      <c r="P55" s="156"/>
      <c r="Q55" s="156"/>
      <c r="R55" s="156"/>
      <c r="S55" s="156"/>
      <c r="T55" s="156"/>
      <c r="U55" s="156"/>
      <c r="V55" s="156"/>
      <c r="W55" s="262"/>
      <c r="X55" s="28"/>
      <c r="Y55" s="24"/>
      <c r="Z55" s="24"/>
    </row>
    <row r="56" spans="1:26" ht="14.25" customHeight="1" x14ac:dyDescent="0.25">
      <c r="A56" s="24"/>
      <c r="B56" s="29"/>
      <c r="C56" s="24"/>
      <c r="D56" s="24"/>
      <c r="E56" s="24"/>
      <c r="F56" s="170" t="s">
        <v>10</v>
      </c>
      <c r="G56" s="362" t="str">
        <f>IF(ISBLANK(G12),"",G12)</f>
        <v>TA 3 / CPB BLOSNE / BOURGBARRE 2</v>
      </c>
      <c r="H56" s="172"/>
      <c r="I56" s="173"/>
      <c r="J56" s="24"/>
      <c r="K56" s="24"/>
      <c r="L56" s="24"/>
      <c r="M56" s="24"/>
      <c r="N56" s="24"/>
      <c r="O56" s="357"/>
      <c r="P56" s="156"/>
      <c r="Q56" s="156"/>
      <c r="R56" s="156"/>
      <c r="S56" s="156"/>
      <c r="T56" s="156"/>
      <c r="U56" s="156"/>
      <c r="V56" s="156"/>
      <c r="W56" s="262"/>
      <c r="X56" s="28"/>
      <c r="Y56" s="24"/>
      <c r="Z56" s="24"/>
    </row>
    <row r="57" spans="1:26" ht="14.25" customHeight="1" x14ac:dyDescent="0.25">
      <c r="A57" s="24"/>
      <c r="B57" s="29"/>
      <c r="C57" s="24"/>
      <c r="D57" s="24"/>
      <c r="E57" s="24"/>
      <c r="F57" s="163"/>
      <c r="G57" s="174"/>
      <c r="H57" s="165"/>
      <c r="I57" s="166"/>
      <c r="J57" s="24"/>
      <c r="K57" s="24"/>
      <c r="L57" s="24"/>
      <c r="M57" s="24"/>
      <c r="N57" s="24"/>
      <c r="O57" s="357"/>
      <c r="P57" s="156"/>
      <c r="Q57" s="156"/>
      <c r="R57" s="156"/>
      <c r="S57" s="156"/>
      <c r="T57" s="156"/>
      <c r="U57" s="156"/>
      <c r="V57" s="156"/>
      <c r="W57" s="262"/>
      <c r="X57" s="28"/>
      <c r="Y57" s="24"/>
      <c r="Z57" s="24"/>
    </row>
    <row r="58" spans="1:26" ht="14.25" customHeight="1" x14ac:dyDescent="0.25">
      <c r="A58" s="24"/>
      <c r="B58" s="29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357"/>
      <c r="P58" s="156"/>
      <c r="Q58" s="156"/>
      <c r="R58" s="156"/>
      <c r="S58" s="156"/>
      <c r="T58" s="156"/>
      <c r="U58" s="156"/>
      <c r="V58" s="156"/>
      <c r="W58" s="262"/>
      <c r="X58" s="28"/>
      <c r="Y58" s="24"/>
      <c r="Z58" s="24"/>
    </row>
    <row r="59" spans="1:26" ht="14.25" customHeight="1" thickBot="1" x14ac:dyDescent="0.3">
      <c r="A59" s="24"/>
      <c r="B59" s="29"/>
      <c r="C59" s="24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4"/>
      <c r="O59" s="357"/>
      <c r="P59" s="156"/>
      <c r="Q59" s="156"/>
      <c r="R59" s="156"/>
      <c r="S59" s="156"/>
      <c r="T59" s="156"/>
      <c r="U59" s="156"/>
      <c r="V59" s="156"/>
      <c r="W59" s="262"/>
      <c r="X59" s="28"/>
      <c r="Y59" s="24"/>
      <c r="Z59" s="24"/>
    </row>
    <row r="60" spans="1:26" ht="15" customHeight="1" x14ac:dyDescent="0.25">
      <c r="A60" s="24"/>
      <c r="B60" s="29"/>
      <c r="C60" s="24"/>
      <c r="D60" s="363" t="s">
        <v>9</v>
      </c>
      <c r="E60" s="156"/>
      <c r="F60" s="156"/>
      <c r="G60" s="156"/>
      <c r="H60" s="156"/>
      <c r="I60" s="156"/>
      <c r="J60" s="156"/>
      <c r="K60" s="156"/>
      <c r="L60" s="156"/>
      <c r="M60" s="262"/>
      <c r="N60" s="24"/>
      <c r="O60" s="357"/>
      <c r="P60" s="156"/>
      <c r="Q60" s="156"/>
      <c r="R60" s="156"/>
      <c r="S60" s="156"/>
      <c r="T60" s="156"/>
      <c r="U60" s="156"/>
      <c r="V60" s="156"/>
      <c r="W60" s="262"/>
      <c r="X60" s="28"/>
      <c r="Y60" s="24"/>
      <c r="Z60" s="24"/>
    </row>
    <row r="61" spans="1:26" ht="14.25" customHeight="1" x14ac:dyDescent="0.25">
      <c r="A61" s="24"/>
      <c r="B61" s="29"/>
      <c r="C61" s="24"/>
      <c r="D61" s="357"/>
      <c r="E61" s="156"/>
      <c r="F61" s="156"/>
      <c r="G61" s="156"/>
      <c r="H61" s="156"/>
      <c r="I61" s="156"/>
      <c r="J61" s="156"/>
      <c r="K61" s="156"/>
      <c r="L61" s="156"/>
      <c r="M61" s="262"/>
      <c r="N61" s="24"/>
      <c r="O61" s="357"/>
      <c r="P61" s="156"/>
      <c r="Q61" s="156"/>
      <c r="R61" s="156"/>
      <c r="S61" s="156"/>
      <c r="T61" s="156"/>
      <c r="U61" s="156"/>
      <c r="V61" s="156"/>
      <c r="W61" s="262"/>
      <c r="X61" s="28"/>
      <c r="Y61" s="24"/>
      <c r="Z61" s="24"/>
    </row>
    <row r="62" spans="1:26" ht="14.25" customHeight="1" x14ac:dyDescent="0.25">
      <c r="A62" s="24"/>
      <c r="B62" s="29"/>
      <c r="C62" s="24"/>
      <c r="D62" s="357"/>
      <c r="E62" s="156"/>
      <c r="F62" s="156"/>
      <c r="G62" s="156"/>
      <c r="H62" s="156"/>
      <c r="I62" s="156"/>
      <c r="J62" s="156"/>
      <c r="K62" s="156"/>
      <c r="L62" s="156"/>
      <c r="M62" s="262"/>
      <c r="N62" s="24"/>
      <c r="O62" s="357"/>
      <c r="P62" s="156"/>
      <c r="Q62" s="156"/>
      <c r="R62" s="156"/>
      <c r="S62" s="156"/>
      <c r="T62" s="156"/>
      <c r="U62" s="156"/>
      <c r="V62" s="156"/>
      <c r="W62" s="262"/>
      <c r="X62" s="28"/>
      <c r="Y62" s="24"/>
      <c r="Z62" s="24"/>
    </row>
    <row r="63" spans="1:26" ht="14.25" customHeight="1" x14ac:dyDescent="0.25">
      <c r="A63" s="24"/>
      <c r="B63" s="29"/>
      <c r="C63" s="24"/>
      <c r="D63" s="361"/>
      <c r="E63" s="156"/>
      <c r="F63" s="156"/>
      <c r="G63" s="156"/>
      <c r="H63" s="156"/>
      <c r="I63" s="156"/>
      <c r="J63" s="156"/>
      <c r="K63" s="156"/>
      <c r="L63" s="156"/>
      <c r="M63" s="262"/>
      <c r="N63" s="24"/>
      <c r="O63" s="357"/>
      <c r="P63" s="156"/>
      <c r="Q63" s="156"/>
      <c r="R63" s="156"/>
      <c r="S63" s="156"/>
      <c r="T63" s="156"/>
      <c r="U63" s="156"/>
      <c r="V63" s="156"/>
      <c r="W63" s="262"/>
      <c r="X63" s="28"/>
      <c r="Y63" s="24"/>
      <c r="Z63" s="24"/>
    </row>
    <row r="64" spans="1:26" ht="14.25" customHeight="1" x14ac:dyDescent="0.25">
      <c r="A64" s="24"/>
      <c r="B64" s="29"/>
      <c r="C64" s="24"/>
      <c r="D64" s="357"/>
      <c r="E64" s="156"/>
      <c r="F64" s="156"/>
      <c r="G64" s="156"/>
      <c r="H64" s="156"/>
      <c r="I64" s="156"/>
      <c r="J64" s="156"/>
      <c r="K64" s="156"/>
      <c r="L64" s="156"/>
      <c r="M64" s="262"/>
      <c r="N64" s="24"/>
      <c r="O64" s="357"/>
      <c r="P64" s="156"/>
      <c r="Q64" s="156"/>
      <c r="R64" s="156"/>
      <c r="S64" s="156"/>
      <c r="T64" s="156"/>
      <c r="U64" s="156"/>
      <c r="V64" s="156"/>
      <c r="W64" s="262"/>
      <c r="X64" s="28"/>
      <c r="Y64" s="24"/>
      <c r="Z64" s="24"/>
    </row>
    <row r="65" spans="1:26" ht="14.25" customHeight="1" x14ac:dyDescent="0.25">
      <c r="A65" s="24"/>
      <c r="B65" s="29"/>
      <c r="C65" s="24"/>
      <c r="D65" s="357"/>
      <c r="E65" s="156"/>
      <c r="F65" s="156"/>
      <c r="G65" s="156"/>
      <c r="H65" s="156"/>
      <c r="I65" s="156"/>
      <c r="J65" s="156"/>
      <c r="K65" s="156"/>
      <c r="L65" s="156"/>
      <c r="M65" s="262"/>
      <c r="N65" s="24"/>
      <c r="O65" s="357"/>
      <c r="P65" s="156"/>
      <c r="Q65" s="156"/>
      <c r="R65" s="156"/>
      <c r="S65" s="156"/>
      <c r="T65" s="156"/>
      <c r="U65" s="156"/>
      <c r="V65" s="156"/>
      <c r="W65" s="262"/>
      <c r="X65" s="28"/>
      <c r="Y65" s="24"/>
      <c r="Z65" s="24"/>
    </row>
    <row r="66" spans="1:26" ht="14.25" customHeight="1" x14ac:dyDescent="0.25">
      <c r="A66" s="24"/>
      <c r="B66" s="29"/>
      <c r="C66" s="24"/>
      <c r="D66" s="357"/>
      <c r="E66" s="156"/>
      <c r="F66" s="156"/>
      <c r="G66" s="156"/>
      <c r="H66" s="156"/>
      <c r="I66" s="156"/>
      <c r="J66" s="156"/>
      <c r="K66" s="156"/>
      <c r="L66" s="156"/>
      <c r="M66" s="262"/>
      <c r="N66" s="24"/>
      <c r="O66" s="357"/>
      <c r="P66" s="156"/>
      <c r="Q66" s="156"/>
      <c r="R66" s="156"/>
      <c r="S66" s="156"/>
      <c r="T66" s="156"/>
      <c r="U66" s="156"/>
      <c r="V66" s="156"/>
      <c r="W66" s="262"/>
      <c r="X66" s="28"/>
      <c r="Y66" s="24"/>
      <c r="Z66" s="24"/>
    </row>
    <row r="67" spans="1:26" ht="14.25" customHeight="1" x14ac:dyDescent="0.25">
      <c r="A67" s="24"/>
      <c r="B67" s="29"/>
      <c r="C67" s="24"/>
      <c r="D67" s="357"/>
      <c r="E67" s="156"/>
      <c r="F67" s="156"/>
      <c r="G67" s="156"/>
      <c r="H67" s="156"/>
      <c r="I67" s="156"/>
      <c r="J67" s="156"/>
      <c r="K67" s="156"/>
      <c r="L67" s="156"/>
      <c r="M67" s="262"/>
      <c r="N67" s="24"/>
      <c r="O67" s="357"/>
      <c r="P67" s="156"/>
      <c r="Q67" s="156"/>
      <c r="R67" s="156"/>
      <c r="S67" s="156"/>
      <c r="T67" s="156"/>
      <c r="U67" s="156"/>
      <c r="V67" s="156"/>
      <c r="W67" s="262"/>
      <c r="X67" s="28"/>
      <c r="Y67" s="24"/>
      <c r="Z67" s="24"/>
    </row>
    <row r="68" spans="1:26" ht="14.25" customHeight="1" x14ac:dyDescent="0.25">
      <c r="A68" s="24"/>
      <c r="B68" s="29"/>
      <c r="C68" s="24"/>
      <c r="D68" s="357"/>
      <c r="E68" s="156"/>
      <c r="F68" s="156"/>
      <c r="G68" s="156"/>
      <c r="H68" s="156"/>
      <c r="I68" s="156"/>
      <c r="J68" s="156"/>
      <c r="K68" s="156"/>
      <c r="L68" s="156"/>
      <c r="M68" s="262"/>
      <c r="N68" s="24"/>
      <c r="O68" s="357"/>
      <c r="P68" s="156"/>
      <c r="Q68" s="156"/>
      <c r="R68" s="156"/>
      <c r="S68" s="156"/>
      <c r="T68" s="156"/>
      <c r="U68" s="156"/>
      <c r="V68" s="156"/>
      <c r="W68" s="262"/>
      <c r="X68" s="28"/>
      <c r="Y68" s="24"/>
      <c r="Z68" s="24"/>
    </row>
    <row r="69" spans="1:26" ht="14.25" customHeight="1" x14ac:dyDescent="0.25">
      <c r="A69" s="24"/>
      <c r="B69" s="29"/>
      <c r="C69" s="24"/>
      <c r="D69" s="357"/>
      <c r="E69" s="156"/>
      <c r="F69" s="156"/>
      <c r="G69" s="156"/>
      <c r="H69" s="156"/>
      <c r="I69" s="156"/>
      <c r="J69" s="156"/>
      <c r="K69" s="156"/>
      <c r="L69" s="156"/>
      <c r="M69" s="262"/>
      <c r="N69" s="24"/>
      <c r="O69" s="357"/>
      <c r="P69" s="156"/>
      <c r="Q69" s="156"/>
      <c r="R69" s="156"/>
      <c r="S69" s="156"/>
      <c r="T69" s="156"/>
      <c r="U69" s="156"/>
      <c r="V69" s="156"/>
      <c r="W69" s="262"/>
      <c r="X69" s="28"/>
      <c r="Y69" s="24"/>
      <c r="Z69" s="24"/>
    </row>
    <row r="70" spans="1:26" ht="14.25" customHeight="1" x14ac:dyDescent="0.25">
      <c r="A70" s="24"/>
      <c r="B70" s="29"/>
      <c r="C70" s="24"/>
      <c r="D70" s="357"/>
      <c r="E70" s="156"/>
      <c r="F70" s="156"/>
      <c r="G70" s="156"/>
      <c r="H70" s="156"/>
      <c r="I70" s="156"/>
      <c r="J70" s="156"/>
      <c r="K70" s="156"/>
      <c r="L70" s="156"/>
      <c r="M70" s="262"/>
      <c r="N70" s="24"/>
      <c r="O70" s="357"/>
      <c r="P70" s="156"/>
      <c r="Q70" s="156"/>
      <c r="R70" s="156"/>
      <c r="S70" s="156"/>
      <c r="T70" s="156"/>
      <c r="U70" s="156"/>
      <c r="V70" s="156"/>
      <c r="W70" s="262"/>
      <c r="X70" s="28"/>
      <c r="Y70" s="24"/>
      <c r="Z70" s="24"/>
    </row>
    <row r="71" spans="1:26" ht="14.25" customHeight="1" x14ac:dyDescent="0.25">
      <c r="A71" s="24"/>
      <c r="B71" s="29"/>
      <c r="C71" s="24"/>
      <c r="D71" s="357"/>
      <c r="E71" s="156"/>
      <c r="F71" s="156"/>
      <c r="G71" s="156"/>
      <c r="H71" s="156"/>
      <c r="I71" s="156"/>
      <c r="J71" s="156"/>
      <c r="K71" s="156"/>
      <c r="L71" s="156"/>
      <c r="M71" s="262"/>
      <c r="N71" s="24"/>
      <c r="O71" s="357"/>
      <c r="P71" s="156"/>
      <c r="Q71" s="156"/>
      <c r="R71" s="156"/>
      <c r="S71" s="156"/>
      <c r="T71" s="156"/>
      <c r="U71" s="156"/>
      <c r="V71" s="156"/>
      <c r="W71" s="262"/>
      <c r="X71" s="28"/>
      <c r="Y71" s="24"/>
      <c r="Z71" s="24"/>
    </row>
    <row r="72" spans="1:26" ht="14.25" customHeight="1" x14ac:dyDescent="0.25">
      <c r="A72" s="24"/>
      <c r="B72" s="29"/>
      <c r="C72" s="24"/>
      <c r="D72" s="357"/>
      <c r="E72" s="156"/>
      <c r="F72" s="156"/>
      <c r="G72" s="156"/>
      <c r="H72" s="156"/>
      <c r="I72" s="156"/>
      <c r="J72" s="156"/>
      <c r="K72" s="156"/>
      <c r="L72" s="156"/>
      <c r="M72" s="262"/>
      <c r="N72" s="24"/>
      <c r="O72" s="356" t="s">
        <v>7</v>
      </c>
      <c r="P72" s="156"/>
      <c r="Q72" s="156"/>
      <c r="R72" s="156"/>
      <c r="S72" s="24"/>
      <c r="T72" s="24"/>
      <c r="U72" s="359" t="s">
        <v>5</v>
      </c>
      <c r="V72" s="156"/>
      <c r="W72" s="262"/>
      <c r="X72" s="28"/>
      <c r="Y72" s="24"/>
      <c r="Z72" s="24"/>
    </row>
    <row r="73" spans="1:26" ht="14.25" customHeight="1" x14ac:dyDescent="0.25">
      <c r="A73" s="24"/>
      <c r="B73" s="29"/>
      <c r="C73" s="24"/>
      <c r="D73" s="357"/>
      <c r="E73" s="156"/>
      <c r="F73" s="156"/>
      <c r="G73" s="156"/>
      <c r="H73" s="156"/>
      <c r="I73" s="156"/>
      <c r="J73" s="156"/>
      <c r="K73" s="156"/>
      <c r="L73" s="156"/>
      <c r="M73" s="262"/>
      <c r="N73" s="24"/>
      <c r="O73" s="357"/>
      <c r="P73" s="156"/>
      <c r="Q73" s="156"/>
      <c r="R73" s="156"/>
      <c r="S73" s="24"/>
      <c r="T73" s="24"/>
      <c r="U73" s="156"/>
      <c r="V73" s="156"/>
      <c r="W73" s="262"/>
      <c r="X73" s="28"/>
      <c r="Y73" s="24"/>
      <c r="Z73" s="24"/>
    </row>
    <row r="74" spans="1:26" ht="14.25" customHeight="1" x14ac:dyDescent="0.25">
      <c r="A74" s="24"/>
      <c r="B74" s="29"/>
      <c r="C74" s="24"/>
      <c r="D74" s="357"/>
      <c r="E74" s="156"/>
      <c r="F74" s="156"/>
      <c r="G74" s="156"/>
      <c r="H74" s="156"/>
      <c r="I74" s="156"/>
      <c r="J74" s="156"/>
      <c r="K74" s="156"/>
      <c r="L74" s="156"/>
      <c r="M74" s="262"/>
      <c r="N74" s="24"/>
      <c r="O74" s="29"/>
      <c r="P74" s="24"/>
      <c r="Q74" s="24"/>
      <c r="R74" s="24"/>
      <c r="S74" s="24"/>
      <c r="T74" s="24"/>
      <c r="U74" s="24"/>
      <c r="V74" s="24"/>
      <c r="W74" s="28"/>
      <c r="X74" s="28"/>
      <c r="Y74" s="24"/>
      <c r="Z74" s="24"/>
    </row>
    <row r="75" spans="1:26" ht="14.25" customHeight="1" x14ac:dyDescent="0.25">
      <c r="A75" s="24"/>
      <c r="B75" s="29"/>
      <c r="C75" s="24"/>
      <c r="D75" s="357"/>
      <c r="E75" s="156"/>
      <c r="F75" s="156"/>
      <c r="G75" s="156"/>
      <c r="H75" s="156"/>
      <c r="I75" s="156"/>
      <c r="J75" s="156"/>
      <c r="K75" s="156"/>
      <c r="L75" s="156"/>
      <c r="M75" s="262"/>
      <c r="N75" s="24"/>
      <c r="O75" s="29"/>
      <c r="P75" s="24"/>
      <c r="Q75" s="24"/>
      <c r="R75" s="24"/>
      <c r="S75" s="24"/>
      <c r="T75" s="24"/>
      <c r="U75" s="24"/>
      <c r="V75" s="24"/>
      <c r="W75" s="28"/>
      <c r="X75" s="28"/>
      <c r="Y75" s="24"/>
      <c r="Z75" s="24"/>
    </row>
    <row r="76" spans="1:26" ht="14.25" customHeight="1" x14ac:dyDescent="0.25">
      <c r="A76" s="24"/>
      <c r="B76" s="29"/>
      <c r="C76" s="24"/>
      <c r="D76" s="357"/>
      <c r="E76" s="156"/>
      <c r="F76" s="156"/>
      <c r="G76" s="156"/>
      <c r="H76" s="156"/>
      <c r="I76" s="156"/>
      <c r="J76" s="156"/>
      <c r="K76" s="156"/>
      <c r="L76" s="156"/>
      <c r="M76" s="262"/>
      <c r="N76" s="24"/>
      <c r="O76" s="29"/>
      <c r="P76" s="24"/>
      <c r="Q76" s="24"/>
      <c r="R76" s="24"/>
      <c r="S76" s="24"/>
      <c r="T76" s="24"/>
      <c r="U76" s="24"/>
      <c r="V76" s="24"/>
      <c r="W76" s="28"/>
      <c r="X76" s="28"/>
      <c r="Y76" s="24"/>
      <c r="Z76" s="24"/>
    </row>
    <row r="77" spans="1:26" ht="14.25" customHeight="1" thickBot="1" x14ac:dyDescent="0.3">
      <c r="A77" s="24"/>
      <c r="B77" s="29"/>
      <c r="C77" s="24"/>
      <c r="D77" s="357"/>
      <c r="E77" s="156"/>
      <c r="F77" s="156"/>
      <c r="G77" s="156"/>
      <c r="H77" s="156"/>
      <c r="I77" s="156"/>
      <c r="J77" s="156"/>
      <c r="K77" s="156"/>
      <c r="L77" s="156"/>
      <c r="M77" s="262"/>
      <c r="N77" s="24"/>
      <c r="O77" s="27"/>
      <c r="P77" s="26"/>
      <c r="Q77" s="26"/>
      <c r="R77" s="26"/>
      <c r="S77" s="26"/>
      <c r="T77" s="26"/>
      <c r="U77" s="26"/>
      <c r="V77" s="26"/>
      <c r="W77" s="25"/>
      <c r="X77" s="28"/>
      <c r="Y77" s="24"/>
      <c r="Z77" s="24"/>
    </row>
    <row r="78" spans="1:26" ht="20.25" customHeight="1" thickBot="1" x14ac:dyDescent="0.3">
      <c r="A78" s="24"/>
      <c r="B78" s="29"/>
      <c r="C78" s="24"/>
      <c r="D78" s="357"/>
      <c r="E78" s="156"/>
      <c r="F78" s="156"/>
      <c r="G78" s="156"/>
      <c r="H78" s="156"/>
      <c r="I78" s="156"/>
      <c r="J78" s="156"/>
      <c r="K78" s="156"/>
      <c r="L78" s="156"/>
      <c r="M78" s="262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8"/>
      <c r="Y78" s="24"/>
      <c r="Z78" s="24"/>
    </row>
    <row r="79" spans="1:26" ht="14.25" customHeight="1" x14ac:dyDescent="0.25">
      <c r="A79" s="24"/>
      <c r="B79" s="29"/>
      <c r="C79" s="24"/>
      <c r="D79" s="357"/>
      <c r="E79" s="156"/>
      <c r="F79" s="156"/>
      <c r="G79" s="156"/>
      <c r="H79" s="156"/>
      <c r="I79" s="156"/>
      <c r="J79" s="156"/>
      <c r="K79" s="156"/>
      <c r="L79" s="156"/>
      <c r="M79" s="262"/>
      <c r="N79" s="24"/>
      <c r="O79" s="360" t="s">
        <v>8</v>
      </c>
      <c r="P79" s="155"/>
      <c r="Q79" s="155"/>
      <c r="R79" s="155"/>
      <c r="S79" s="155"/>
      <c r="T79" s="155"/>
      <c r="U79" s="155"/>
      <c r="V79" s="155"/>
      <c r="W79" s="354"/>
      <c r="X79" s="28"/>
      <c r="Y79" s="24"/>
      <c r="Z79" s="24"/>
    </row>
    <row r="80" spans="1:26" ht="14.25" customHeight="1" x14ac:dyDescent="0.25">
      <c r="A80" s="24"/>
      <c r="B80" s="29"/>
      <c r="C80" s="24"/>
      <c r="D80" s="357"/>
      <c r="E80" s="156"/>
      <c r="F80" s="156"/>
      <c r="G80" s="156"/>
      <c r="H80" s="156"/>
      <c r="I80" s="156"/>
      <c r="J80" s="156"/>
      <c r="K80" s="156"/>
      <c r="L80" s="156"/>
      <c r="M80" s="262"/>
      <c r="N80" s="24"/>
      <c r="O80" s="357"/>
      <c r="P80" s="156"/>
      <c r="Q80" s="156"/>
      <c r="R80" s="156"/>
      <c r="S80" s="156"/>
      <c r="T80" s="156"/>
      <c r="U80" s="156"/>
      <c r="V80" s="156"/>
      <c r="W80" s="262"/>
      <c r="X80" s="28"/>
      <c r="Y80" s="24"/>
      <c r="Z80" s="24"/>
    </row>
    <row r="81" spans="1:26" ht="14.25" customHeight="1" x14ac:dyDescent="0.25">
      <c r="A81" s="24"/>
      <c r="B81" s="29"/>
      <c r="C81" s="24"/>
      <c r="D81" s="357"/>
      <c r="E81" s="156"/>
      <c r="F81" s="156"/>
      <c r="G81" s="156"/>
      <c r="H81" s="156"/>
      <c r="I81" s="156"/>
      <c r="J81" s="156"/>
      <c r="K81" s="156"/>
      <c r="L81" s="156"/>
      <c r="M81" s="262"/>
      <c r="N81" s="24"/>
      <c r="O81" s="357"/>
      <c r="P81" s="156"/>
      <c r="Q81" s="156"/>
      <c r="R81" s="156"/>
      <c r="S81" s="156"/>
      <c r="T81" s="156"/>
      <c r="U81" s="156"/>
      <c r="V81" s="156"/>
      <c r="W81" s="262"/>
      <c r="X81" s="28"/>
      <c r="Y81" s="24"/>
      <c r="Z81" s="24"/>
    </row>
    <row r="82" spans="1:26" ht="14.25" customHeight="1" x14ac:dyDescent="0.25">
      <c r="A82" s="24"/>
      <c r="B82" s="29"/>
      <c r="C82" s="24"/>
      <c r="D82" s="357"/>
      <c r="E82" s="156"/>
      <c r="F82" s="156"/>
      <c r="G82" s="156"/>
      <c r="H82" s="156"/>
      <c r="I82" s="156"/>
      <c r="J82" s="156"/>
      <c r="K82" s="156"/>
      <c r="L82" s="156"/>
      <c r="M82" s="262"/>
      <c r="N82" s="24"/>
      <c r="O82" s="361"/>
      <c r="P82" s="156"/>
      <c r="Q82" s="156"/>
      <c r="R82" s="156"/>
      <c r="S82" s="156"/>
      <c r="T82" s="156"/>
      <c r="U82" s="156"/>
      <c r="V82" s="156"/>
      <c r="W82" s="262"/>
      <c r="X82" s="28"/>
      <c r="Y82" s="24"/>
      <c r="Z82" s="24"/>
    </row>
    <row r="83" spans="1:26" ht="14.25" customHeight="1" x14ac:dyDescent="0.25">
      <c r="A83" s="24"/>
      <c r="B83" s="29"/>
      <c r="C83" s="24"/>
      <c r="D83" s="357"/>
      <c r="E83" s="156"/>
      <c r="F83" s="156"/>
      <c r="G83" s="156"/>
      <c r="H83" s="156"/>
      <c r="I83" s="156"/>
      <c r="J83" s="156"/>
      <c r="K83" s="156"/>
      <c r="L83" s="156"/>
      <c r="M83" s="262"/>
      <c r="N83" s="24"/>
      <c r="O83" s="357"/>
      <c r="P83" s="156"/>
      <c r="Q83" s="156"/>
      <c r="R83" s="156"/>
      <c r="S83" s="156"/>
      <c r="T83" s="156"/>
      <c r="U83" s="156"/>
      <c r="V83" s="156"/>
      <c r="W83" s="262"/>
      <c r="X83" s="28"/>
      <c r="Y83" s="24"/>
      <c r="Z83" s="24"/>
    </row>
    <row r="84" spans="1:26" ht="14.25" customHeight="1" x14ac:dyDescent="0.25">
      <c r="A84" s="24"/>
      <c r="B84" s="29"/>
      <c r="C84" s="24"/>
      <c r="D84" s="357"/>
      <c r="E84" s="156"/>
      <c r="F84" s="156"/>
      <c r="G84" s="156"/>
      <c r="H84" s="156"/>
      <c r="I84" s="156"/>
      <c r="J84" s="156"/>
      <c r="K84" s="156"/>
      <c r="L84" s="156"/>
      <c r="M84" s="262"/>
      <c r="N84" s="24"/>
      <c r="O84" s="357"/>
      <c r="P84" s="156"/>
      <c r="Q84" s="156"/>
      <c r="R84" s="156"/>
      <c r="S84" s="156"/>
      <c r="T84" s="156"/>
      <c r="U84" s="156"/>
      <c r="V84" s="156"/>
      <c r="W84" s="262"/>
      <c r="X84" s="28"/>
      <c r="Y84" s="24"/>
      <c r="Z84" s="24"/>
    </row>
    <row r="85" spans="1:26" ht="14.25" customHeight="1" x14ac:dyDescent="0.25">
      <c r="A85" s="24"/>
      <c r="B85" s="29"/>
      <c r="C85" s="24"/>
      <c r="D85" s="357"/>
      <c r="E85" s="156"/>
      <c r="F85" s="156"/>
      <c r="G85" s="156"/>
      <c r="H85" s="156"/>
      <c r="I85" s="156"/>
      <c r="J85" s="156"/>
      <c r="K85" s="156"/>
      <c r="L85" s="156"/>
      <c r="M85" s="262"/>
      <c r="N85" s="24"/>
      <c r="O85" s="357"/>
      <c r="P85" s="156"/>
      <c r="Q85" s="156"/>
      <c r="R85" s="156"/>
      <c r="S85" s="156"/>
      <c r="T85" s="156"/>
      <c r="U85" s="156"/>
      <c r="V85" s="156"/>
      <c r="W85" s="262"/>
      <c r="X85" s="28"/>
      <c r="Y85" s="24"/>
      <c r="Z85" s="24"/>
    </row>
    <row r="86" spans="1:26" ht="14.25" customHeight="1" x14ac:dyDescent="0.25">
      <c r="A86" s="24"/>
      <c r="B86" s="29"/>
      <c r="C86" s="24"/>
      <c r="D86" s="357"/>
      <c r="E86" s="156"/>
      <c r="F86" s="156"/>
      <c r="G86" s="156"/>
      <c r="H86" s="156"/>
      <c r="I86" s="156"/>
      <c r="J86" s="156"/>
      <c r="K86" s="156"/>
      <c r="L86" s="156"/>
      <c r="M86" s="262"/>
      <c r="N86" s="24"/>
      <c r="O86" s="357"/>
      <c r="P86" s="156"/>
      <c r="Q86" s="156"/>
      <c r="R86" s="156"/>
      <c r="S86" s="156"/>
      <c r="T86" s="156"/>
      <c r="U86" s="156"/>
      <c r="V86" s="156"/>
      <c r="W86" s="262"/>
      <c r="X86" s="28"/>
      <c r="Y86" s="24"/>
      <c r="Z86" s="24"/>
    </row>
    <row r="87" spans="1:26" ht="14.25" customHeight="1" x14ac:dyDescent="0.25">
      <c r="A87" s="24"/>
      <c r="B87" s="29"/>
      <c r="C87" s="24"/>
      <c r="D87" s="357"/>
      <c r="E87" s="156"/>
      <c r="F87" s="156"/>
      <c r="G87" s="156"/>
      <c r="H87" s="156"/>
      <c r="I87" s="156"/>
      <c r="J87" s="156"/>
      <c r="K87" s="156"/>
      <c r="L87" s="156"/>
      <c r="M87" s="262"/>
      <c r="N87" s="24"/>
      <c r="O87" s="357"/>
      <c r="P87" s="156"/>
      <c r="Q87" s="156"/>
      <c r="R87" s="156"/>
      <c r="S87" s="156"/>
      <c r="T87" s="156"/>
      <c r="U87" s="156"/>
      <c r="V87" s="156"/>
      <c r="W87" s="262"/>
      <c r="X87" s="28"/>
      <c r="Y87" s="24"/>
      <c r="Z87" s="24"/>
    </row>
    <row r="88" spans="1:26" ht="14.25" customHeight="1" x14ac:dyDescent="0.25">
      <c r="A88" s="24"/>
      <c r="B88" s="29"/>
      <c r="C88" s="24"/>
      <c r="D88" s="357"/>
      <c r="E88" s="156"/>
      <c r="F88" s="156"/>
      <c r="G88" s="156"/>
      <c r="H88" s="156"/>
      <c r="I88" s="156"/>
      <c r="J88" s="156"/>
      <c r="K88" s="156"/>
      <c r="L88" s="156"/>
      <c r="M88" s="262"/>
      <c r="N88" s="24"/>
      <c r="O88" s="357"/>
      <c r="P88" s="156"/>
      <c r="Q88" s="156"/>
      <c r="R88" s="156"/>
      <c r="S88" s="156"/>
      <c r="T88" s="156"/>
      <c r="U88" s="156"/>
      <c r="V88" s="156"/>
      <c r="W88" s="262"/>
      <c r="X88" s="28"/>
      <c r="Y88" s="24"/>
      <c r="Z88" s="24"/>
    </row>
    <row r="89" spans="1:26" ht="14.25" customHeight="1" x14ac:dyDescent="0.25">
      <c r="A89" s="24"/>
      <c r="B89" s="29"/>
      <c r="C89" s="24"/>
      <c r="D89" s="357"/>
      <c r="E89" s="156"/>
      <c r="F89" s="156"/>
      <c r="G89" s="156"/>
      <c r="H89" s="156"/>
      <c r="I89" s="156"/>
      <c r="J89" s="156"/>
      <c r="K89" s="156"/>
      <c r="L89" s="156"/>
      <c r="M89" s="262"/>
      <c r="N89" s="24"/>
      <c r="O89" s="357"/>
      <c r="P89" s="156"/>
      <c r="Q89" s="156"/>
      <c r="R89" s="156"/>
      <c r="S89" s="156"/>
      <c r="T89" s="156"/>
      <c r="U89" s="156"/>
      <c r="V89" s="156"/>
      <c r="W89" s="262"/>
      <c r="X89" s="28"/>
      <c r="Y89" s="24"/>
      <c r="Z89" s="24"/>
    </row>
    <row r="90" spans="1:26" ht="14.25" customHeight="1" x14ac:dyDescent="0.25">
      <c r="A90" s="24"/>
      <c r="B90" s="29"/>
      <c r="C90" s="24"/>
      <c r="D90" s="357"/>
      <c r="E90" s="156"/>
      <c r="F90" s="156"/>
      <c r="G90" s="156"/>
      <c r="H90" s="156"/>
      <c r="I90" s="156"/>
      <c r="J90" s="156"/>
      <c r="K90" s="156"/>
      <c r="L90" s="156"/>
      <c r="M90" s="262"/>
      <c r="N90" s="24"/>
      <c r="O90" s="357"/>
      <c r="P90" s="156"/>
      <c r="Q90" s="156"/>
      <c r="R90" s="156"/>
      <c r="S90" s="156"/>
      <c r="T90" s="156"/>
      <c r="U90" s="156"/>
      <c r="V90" s="156"/>
      <c r="W90" s="262"/>
      <c r="X90" s="28"/>
      <c r="Y90" s="24"/>
      <c r="Z90" s="24"/>
    </row>
    <row r="91" spans="1:26" ht="14.25" customHeight="1" x14ac:dyDescent="0.25">
      <c r="A91" s="24"/>
      <c r="B91" s="29"/>
      <c r="C91" s="24"/>
      <c r="D91" s="357"/>
      <c r="E91" s="156"/>
      <c r="F91" s="156"/>
      <c r="G91" s="156"/>
      <c r="H91" s="156"/>
      <c r="I91" s="156"/>
      <c r="J91" s="156"/>
      <c r="K91" s="156"/>
      <c r="L91" s="156"/>
      <c r="M91" s="262"/>
      <c r="N91" s="24"/>
      <c r="O91" s="357"/>
      <c r="P91" s="156"/>
      <c r="Q91" s="156"/>
      <c r="R91" s="156"/>
      <c r="S91" s="156"/>
      <c r="T91" s="156"/>
      <c r="U91" s="156"/>
      <c r="V91" s="156"/>
      <c r="W91" s="262"/>
      <c r="X91" s="28"/>
      <c r="Y91" s="24"/>
      <c r="Z91" s="24"/>
    </row>
    <row r="92" spans="1:26" ht="14.25" customHeight="1" x14ac:dyDescent="0.25">
      <c r="A92" s="24"/>
      <c r="B92" s="29"/>
      <c r="C92" s="24"/>
      <c r="D92" s="357"/>
      <c r="E92" s="156"/>
      <c r="F92" s="156"/>
      <c r="G92" s="156"/>
      <c r="H92" s="156"/>
      <c r="I92" s="156"/>
      <c r="J92" s="156"/>
      <c r="K92" s="156"/>
      <c r="L92" s="156"/>
      <c r="M92" s="262"/>
      <c r="N92" s="24"/>
      <c r="O92" s="357"/>
      <c r="P92" s="156"/>
      <c r="Q92" s="156"/>
      <c r="R92" s="156"/>
      <c r="S92" s="156"/>
      <c r="T92" s="156"/>
      <c r="U92" s="156"/>
      <c r="V92" s="156"/>
      <c r="W92" s="262"/>
      <c r="X92" s="28"/>
      <c r="Y92" s="24"/>
      <c r="Z92" s="24"/>
    </row>
    <row r="93" spans="1:26" ht="14.25" customHeight="1" x14ac:dyDescent="0.25">
      <c r="A93" s="24"/>
      <c r="B93" s="29"/>
      <c r="C93" s="24"/>
      <c r="D93" s="29"/>
      <c r="E93" s="358" t="s">
        <v>7</v>
      </c>
      <c r="F93" s="156"/>
      <c r="G93" s="156"/>
      <c r="H93" s="156"/>
      <c r="I93" s="24"/>
      <c r="J93" s="24"/>
      <c r="K93" s="359" t="s">
        <v>5</v>
      </c>
      <c r="L93" s="156"/>
      <c r="M93" s="262"/>
      <c r="N93" s="24"/>
      <c r="O93" s="357"/>
      <c r="P93" s="156"/>
      <c r="Q93" s="156"/>
      <c r="R93" s="156"/>
      <c r="S93" s="156"/>
      <c r="T93" s="156"/>
      <c r="U93" s="156"/>
      <c r="V93" s="156"/>
      <c r="W93" s="262"/>
      <c r="X93" s="28"/>
      <c r="Y93" s="24"/>
      <c r="Z93" s="24"/>
    </row>
    <row r="94" spans="1:26" ht="14.25" customHeight="1" x14ac:dyDescent="0.25">
      <c r="A94" s="24"/>
      <c r="B94" s="29"/>
      <c r="C94" s="24"/>
      <c r="D94" s="29"/>
      <c r="E94" s="156"/>
      <c r="F94" s="156"/>
      <c r="G94" s="156"/>
      <c r="H94" s="156"/>
      <c r="I94" s="24"/>
      <c r="J94" s="24"/>
      <c r="K94" s="156"/>
      <c r="L94" s="156"/>
      <c r="M94" s="262"/>
      <c r="N94" s="24"/>
      <c r="O94" s="357"/>
      <c r="P94" s="156"/>
      <c r="Q94" s="156"/>
      <c r="R94" s="156"/>
      <c r="S94" s="156"/>
      <c r="T94" s="156"/>
      <c r="U94" s="156"/>
      <c r="V94" s="156"/>
      <c r="W94" s="262"/>
      <c r="X94" s="28"/>
      <c r="Y94" s="24"/>
      <c r="Z94" s="24"/>
    </row>
    <row r="95" spans="1:26" ht="14.25" customHeight="1" x14ac:dyDescent="0.25">
      <c r="A95" s="24"/>
      <c r="B95" s="29"/>
      <c r="C95" s="24"/>
      <c r="D95" s="29"/>
      <c r="E95" s="24"/>
      <c r="F95" s="24"/>
      <c r="G95" s="24"/>
      <c r="H95" s="24"/>
      <c r="I95" s="24"/>
      <c r="J95" s="24"/>
      <c r="K95" s="24"/>
      <c r="L95" s="24"/>
      <c r="M95" s="28"/>
      <c r="N95" s="24"/>
      <c r="O95" s="357"/>
      <c r="P95" s="156"/>
      <c r="Q95" s="156"/>
      <c r="R95" s="156"/>
      <c r="S95" s="156"/>
      <c r="T95" s="156"/>
      <c r="U95" s="156"/>
      <c r="V95" s="156"/>
      <c r="W95" s="262"/>
      <c r="X95" s="28"/>
      <c r="Y95" s="24"/>
      <c r="Z95" s="24"/>
    </row>
    <row r="96" spans="1:26" ht="14.25" customHeight="1" x14ac:dyDescent="0.25">
      <c r="A96" s="24"/>
      <c r="B96" s="29"/>
      <c r="C96" s="24"/>
      <c r="D96" s="29"/>
      <c r="E96" s="24"/>
      <c r="F96" s="24"/>
      <c r="G96" s="24"/>
      <c r="H96" s="24"/>
      <c r="I96" s="24"/>
      <c r="J96" s="24"/>
      <c r="K96" s="24"/>
      <c r="L96" s="24"/>
      <c r="M96" s="28"/>
      <c r="N96" s="24"/>
      <c r="O96" s="356" t="s">
        <v>7</v>
      </c>
      <c r="P96" s="156"/>
      <c r="Q96" s="156"/>
      <c r="R96" s="156"/>
      <c r="S96" s="24"/>
      <c r="T96" s="358" t="s">
        <v>6</v>
      </c>
      <c r="U96" s="359" t="s">
        <v>5</v>
      </c>
      <c r="V96" s="156"/>
      <c r="W96" s="262"/>
      <c r="X96" s="28"/>
      <c r="Y96" s="24"/>
      <c r="Z96" s="24"/>
    </row>
    <row r="97" spans="1:26" ht="14.25" customHeight="1" x14ac:dyDescent="0.25">
      <c r="A97" s="24"/>
      <c r="B97" s="29"/>
      <c r="C97" s="24"/>
      <c r="D97" s="29"/>
      <c r="E97" s="24"/>
      <c r="F97" s="24"/>
      <c r="G97" s="24"/>
      <c r="H97" s="24"/>
      <c r="I97" s="24"/>
      <c r="J97" s="24"/>
      <c r="K97" s="24"/>
      <c r="L97" s="24"/>
      <c r="M97" s="28"/>
      <c r="N97" s="24"/>
      <c r="O97" s="357"/>
      <c r="P97" s="156"/>
      <c r="Q97" s="156"/>
      <c r="R97" s="156"/>
      <c r="S97" s="24"/>
      <c r="T97" s="156"/>
      <c r="U97" s="156"/>
      <c r="V97" s="156"/>
      <c r="W97" s="262"/>
      <c r="X97" s="28"/>
      <c r="Y97" s="24"/>
      <c r="Z97" s="24"/>
    </row>
    <row r="98" spans="1:26" ht="14.25" customHeight="1" x14ac:dyDescent="0.25">
      <c r="A98" s="24"/>
      <c r="B98" s="29"/>
      <c r="C98" s="24"/>
      <c r="D98" s="29"/>
      <c r="E98" s="24"/>
      <c r="F98" s="24"/>
      <c r="G98" s="24"/>
      <c r="H98" s="24"/>
      <c r="I98" s="24"/>
      <c r="J98" s="24"/>
      <c r="K98" s="24"/>
      <c r="L98" s="24"/>
      <c r="M98" s="28"/>
      <c r="N98" s="24"/>
      <c r="O98" s="29"/>
      <c r="P98" s="24"/>
      <c r="Q98" s="24"/>
      <c r="R98" s="24"/>
      <c r="S98" s="24"/>
      <c r="T98" s="24"/>
      <c r="U98" s="24"/>
      <c r="V98" s="24"/>
      <c r="W98" s="28"/>
      <c r="X98" s="28"/>
      <c r="Y98" s="24"/>
      <c r="Z98" s="24"/>
    </row>
    <row r="99" spans="1:26" ht="14.25" customHeight="1" x14ac:dyDescent="0.25">
      <c r="A99" s="24"/>
      <c r="B99" s="29"/>
      <c r="C99" s="24"/>
      <c r="D99" s="29"/>
      <c r="E99" s="24"/>
      <c r="F99" s="24"/>
      <c r="G99" s="24"/>
      <c r="H99" s="24"/>
      <c r="I99" s="24"/>
      <c r="J99" s="24"/>
      <c r="K99" s="24"/>
      <c r="L99" s="24"/>
      <c r="M99" s="28"/>
      <c r="N99" s="24"/>
      <c r="O99" s="29"/>
      <c r="P99" s="24"/>
      <c r="Q99" s="24"/>
      <c r="R99" s="24"/>
      <c r="S99" s="24"/>
      <c r="T99" s="24"/>
      <c r="U99" s="24"/>
      <c r="V99" s="24"/>
      <c r="W99" s="28"/>
      <c r="X99" s="28"/>
      <c r="Y99" s="24"/>
      <c r="Z99" s="24"/>
    </row>
    <row r="100" spans="1:26" ht="14.25" customHeight="1" x14ac:dyDescent="0.25">
      <c r="A100" s="24"/>
      <c r="B100" s="29"/>
      <c r="C100" s="24"/>
      <c r="D100" s="29"/>
      <c r="E100" s="24"/>
      <c r="F100" s="24"/>
      <c r="G100" s="24"/>
      <c r="H100" s="24"/>
      <c r="I100" s="24"/>
      <c r="J100" s="24"/>
      <c r="K100" s="24"/>
      <c r="L100" s="24"/>
      <c r="M100" s="28"/>
      <c r="N100" s="24"/>
      <c r="O100" s="29"/>
      <c r="P100" s="24"/>
      <c r="Q100" s="24"/>
      <c r="R100" s="24"/>
      <c r="S100" s="24"/>
      <c r="T100" s="24"/>
      <c r="U100" s="24"/>
      <c r="V100" s="24"/>
      <c r="W100" s="28"/>
      <c r="X100" s="28"/>
      <c r="Y100" s="24"/>
      <c r="Z100" s="24"/>
    </row>
    <row r="101" spans="1:26" ht="14.25" customHeight="1" thickBot="1" x14ac:dyDescent="0.3">
      <c r="A101" s="24"/>
      <c r="B101" s="29"/>
      <c r="C101" s="24"/>
      <c r="D101" s="27"/>
      <c r="E101" s="26"/>
      <c r="F101" s="26"/>
      <c r="G101" s="26"/>
      <c r="H101" s="26"/>
      <c r="I101" s="26"/>
      <c r="J101" s="26"/>
      <c r="K101" s="26"/>
      <c r="L101" s="26"/>
      <c r="M101" s="25"/>
      <c r="N101" s="24"/>
      <c r="O101" s="27"/>
      <c r="P101" s="26"/>
      <c r="Q101" s="26"/>
      <c r="R101" s="26"/>
      <c r="S101" s="26"/>
      <c r="T101" s="26"/>
      <c r="U101" s="26"/>
      <c r="V101" s="26"/>
      <c r="W101" s="25"/>
      <c r="X101" s="28"/>
      <c r="Y101" s="24"/>
      <c r="Z101" s="24"/>
    </row>
    <row r="102" spans="1:26" ht="14.25" customHeight="1" x14ac:dyDescent="0.25">
      <c r="A102" s="24"/>
      <c r="B102" s="29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8"/>
      <c r="Y102" s="24"/>
      <c r="Z102" s="24"/>
    </row>
    <row r="103" spans="1:26" ht="14.25" customHeight="1" thickBot="1" x14ac:dyDescent="0.3">
      <c r="A103" s="24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5"/>
      <c r="Y103" s="24"/>
      <c r="Z103" s="24"/>
    </row>
    <row r="104" spans="1:26" ht="14.2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4.2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4.2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4.25" customHeight="1" x14ac:dyDescent="0.2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4.25" customHeight="1" x14ac:dyDescent="0.2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4.25" customHeight="1" x14ac:dyDescent="0.2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4.25" customHeight="1" x14ac:dyDescent="0.2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4.25" customHeight="1" x14ac:dyDescent="0.2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4.25" customHeight="1" x14ac:dyDescent="0.2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4.25" customHeight="1" x14ac:dyDescent="0.2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4.25" customHeight="1" x14ac:dyDescent="0.2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4.25" customHeight="1" x14ac:dyDescent="0.2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4.25" customHeight="1" x14ac:dyDescent="0.2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4.25" customHeight="1" x14ac:dyDescent="0.2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4.25" customHeight="1" x14ac:dyDescent="0.2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4.25" customHeight="1" x14ac:dyDescent="0.2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4.25" customHeight="1" x14ac:dyDescent="0.2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4.25" customHeight="1" x14ac:dyDescent="0.2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4.25" customHeight="1" x14ac:dyDescent="0.2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4.25" customHeight="1" x14ac:dyDescent="0.2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4.25" customHeight="1" x14ac:dyDescent="0.2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4.25" customHeight="1" x14ac:dyDescent="0.2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4.25" customHeight="1" x14ac:dyDescent="0.2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4.25" customHeight="1" x14ac:dyDescent="0.2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4.25" customHeight="1" x14ac:dyDescent="0.2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4.25" customHeight="1" x14ac:dyDescent="0.2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4.25" customHeight="1" x14ac:dyDescent="0.2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4.25" customHeight="1" x14ac:dyDescent="0.2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4.25" customHeight="1" x14ac:dyDescent="0.2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4.25" customHeight="1" x14ac:dyDescent="0.2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4.25" customHeight="1" x14ac:dyDescent="0.2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4.25" customHeight="1" x14ac:dyDescent="0.2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4.25" customHeight="1" x14ac:dyDescent="0.2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4.25" customHeight="1" x14ac:dyDescent="0.2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4.25" customHeight="1" x14ac:dyDescent="0.2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4.25" customHeight="1" x14ac:dyDescent="0.2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4.25" customHeight="1" x14ac:dyDescent="0.2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4.25" customHeight="1" x14ac:dyDescent="0.2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4.25" customHeight="1" x14ac:dyDescent="0.2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4.25" customHeight="1" x14ac:dyDescent="0.2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4.25" customHeight="1" x14ac:dyDescent="0.2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4.25" customHeight="1" x14ac:dyDescent="0.2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4.25" customHeight="1" x14ac:dyDescent="0.2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4.25" customHeight="1" x14ac:dyDescent="0.2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4.25" customHeight="1" x14ac:dyDescent="0.2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4.25" customHeight="1" x14ac:dyDescent="0.2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4.25" customHeight="1" x14ac:dyDescent="0.2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4.25" customHeight="1" x14ac:dyDescent="0.2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4.25" customHeight="1" x14ac:dyDescent="0.2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4.25" customHeight="1" x14ac:dyDescent="0.2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4.25" customHeight="1" x14ac:dyDescent="0.2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4.25" customHeight="1" x14ac:dyDescent="0.2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4.25" customHeight="1" x14ac:dyDescent="0.2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4.25" customHeight="1" x14ac:dyDescent="0.2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4.25" customHeight="1" x14ac:dyDescent="0.2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4.25" customHeight="1" x14ac:dyDescent="0.2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4.25" customHeight="1" x14ac:dyDescent="0.2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4.25" customHeight="1" x14ac:dyDescent="0.2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4.25" customHeight="1" x14ac:dyDescent="0.2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4.25" customHeight="1" x14ac:dyDescent="0.2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158">
    <mergeCell ref="G8:I8"/>
    <mergeCell ref="M8:M9"/>
    <mergeCell ref="N8:P9"/>
    <mergeCell ref="Q8:Q9"/>
    <mergeCell ref="R8:R9"/>
    <mergeCell ref="W8:W9"/>
    <mergeCell ref="T9:V9"/>
    <mergeCell ref="D2:F3"/>
    <mergeCell ref="G5:I5"/>
    <mergeCell ref="M5:Q5"/>
    <mergeCell ref="G6:I6"/>
    <mergeCell ref="M6:Q6"/>
    <mergeCell ref="W6:W7"/>
    <mergeCell ref="G7:I7"/>
    <mergeCell ref="T7:V7"/>
    <mergeCell ref="R10:R11"/>
    <mergeCell ref="W10:W11"/>
    <mergeCell ref="T11:V11"/>
    <mergeCell ref="F12:F13"/>
    <mergeCell ref="G12:I13"/>
    <mergeCell ref="L12:L13"/>
    <mergeCell ref="M12:M13"/>
    <mergeCell ref="N12:P13"/>
    <mergeCell ref="Q12:Q13"/>
    <mergeCell ref="R12:R13"/>
    <mergeCell ref="F10:F11"/>
    <mergeCell ref="G10:I11"/>
    <mergeCell ref="L10:L11"/>
    <mergeCell ref="M10:M11"/>
    <mergeCell ref="N10:P11"/>
    <mergeCell ref="Q10:Q11"/>
    <mergeCell ref="C19:M19"/>
    <mergeCell ref="N19:W19"/>
    <mergeCell ref="G20:I20"/>
    <mergeCell ref="L20:M20"/>
    <mergeCell ref="Q20:R20"/>
    <mergeCell ref="S20:T20"/>
    <mergeCell ref="W12:W13"/>
    <mergeCell ref="T13:V13"/>
    <mergeCell ref="W14:W15"/>
    <mergeCell ref="M15:R17"/>
    <mergeCell ref="T15:V15"/>
    <mergeCell ref="F16:I17"/>
    <mergeCell ref="W16:W17"/>
    <mergeCell ref="T17:V17"/>
    <mergeCell ref="G23:I23"/>
    <mergeCell ref="L23:M23"/>
    <mergeCell ref="Q23:R23"/>
    <mergeCell ref="S23:T23"/>
    <mergeCell ref="G24:I24"/>
    <mergeCell ref="L24:M24"/>
    <mergeCell ref="Q24:R24"/>
    <mergeCell ref="S24:T24"/>
    <mergeCell ref="G21:I21"/>
    <mergeCell ref="L21:M21"/>
    <mergeCell ref="Q21:R21"/>
    <mergeCell ref="S21:T21"/>
    <mergeCell ref="G22:I22"/>
    <mergeCell ref="L22:M22"/>
    <mergeCell ref="Q22:R22"/>
    <mergeCell ref="S22:T22"/>
    <mergeCell ref="G27:I27"/>
    <mergeCell ref="L27:M27"/>
    <mergeCell ref="Q27:R27"/>
    <mergeCell ref="S27:T27"/>
    <mergeCell ref="G28:I28"/>
    <mergeCell ref="L28:M28"/>
    <mergeCell ref="Q28:R28"/>
    <mergeCell ref="S28:T28"/>
    <mergeCell ref="G25:I25"/>
    <mergeCell ref="L25:M25"/>
    <mergeCell ref="Q25:R25"/>
    <mergeCell ref="S25:T25"/>
    <mergeCell ref="G26:I26"/>
    <mergeCell ref="L26:M26"/>
    <mergeCell ref="Q26:R26"/>
    <mergeCell ref="S26:T26"/>
    <mergeCell ref="G31:I31"/>
    <mergeCell ref="L31:M31"/>
    <mergeCell ref="Q31:R31"/>
    <mergeCell ref="S31:T31"/>
    <mergeCell ref="G32:I32"/>
    <mergeCell ref="L32:M32"/>
    <mergeCell ref="Q32:R32"/>
    <mergeCell ref="S32:T32"/>
    <mergeCell ref="G29:I29"/>
    <mergeCell ref="L29:M29"/>
    <mergeCell ref="Q29:R29"/>
    <mergeCell ref="S29:T29"/>
    <mergeCell ref="G30:I30"/>
    <mergeCell ref="L30:M30"/>
    <mergeCell ref="Q30:R30"/>
    <mergeCell ref="S30:T30"/>
    <mergeCell ref="G35:I35"/>
    <mergeCell ref="L35:M35"/>
    <mergeCell ref="Q35:R35"/>
    <mergeCell ref="S35:T35"/>
    <mergeCell ref="G36:I36"/>
    <mergeCell ref="L36:M36"/>
    <mergeCell ref="Q36:R36"/>
    <mergeCell ref="S36:T36"/>
    <mergeCell ref="G33:I33"/>
    <mergeCell ref="L33:M33"/>
    <mergeCell ref="Q33:R33"/>
    <mergeCell ref="S33:T33"/>
    <mergeCell ref="G34:I34"/>
    <mergeCell ref="L34:M34"/>
    <mergeCell ref="Q34:R34"/>
    <mergeCell ref="S34:T34"/>
    <mergeCell ref="C37:C42"/>
    <mergeCell ref="G37:I37"/>
    <mergeCell ref="N37:N42"/>
    <mergeCell ref="Q37:R37"/>
    <mergeCell ref="S37:T37"/>
    <mergeCell ref="G40:I40"/>
    <mergeCell ref="J40:M42"/>
    <mergeCell ref="Q40:R40"/>
    <mergeCell ref="S40:T40"/>
    <mergeCell ref="G41:I41"/>
    <mergeCell ref="Q41:R41"/>
    <mergeCell ref="S41:T41"/>
    <mergeCell ref="G42:I42"/>
    <mergeCell ref="Q42:R42"/>
    <mergeCell ref="S42:T42"/>
    <mergeCell ref="G38:I38"/>
    <mergeCell ref="Q38:R38"/>
    <mergeCell ref="S38:T38"/>
    <mergeCell ref="G39:I39"/>
    <mergeCell ref="Q39:R39"/>
    <mergeCell ref="S39:T39"/>
    <mergeCell ref="E93:H94"/>
    <mergeCell ref="K93:M94"/>
    <mergeCell ref="F54:F55"/>
    <mergeCell ref="G54:I55"/>
    <mergeCell ref="F56:F57"/>
    <mergeCell ref="G56:I57"/>
    <mergeCell ref="D60:M62"/>
    <mergeCell ref="D63:M92"/>
    <mergeCell ref="G47:I47"/>
    <mergeCell ref="G48:I48"/>
    <mergeCell ref="G49:I49"/>
    <mergeCell ref="G50:I50"/>
    <mergeCell ref="G51:I51"/>
    <mergeCell ref="G52:I52"/>
    <mergeCell ref="O96:R97"/>
    <mergeCell ref="T96:T97"/>
    <mergeCell ref="U96:W97"/>
    <mergeCell ref="J37:M37"/>
    <mergeCell ref="J38:M39"/>
    <mergeCell ref="O72:R73"/>
    <mergeCell ref="U72:W73"/>
    <mergeCell ref="O79:W81"/>
    <mergeCell ref="O82:W95"/>
    <mergeCell ref="O47:W49"/>
    <mergeCell ref="O50:W71"/>
    <mergeCell ref="U40:W42"/>
    <mergeCell ref="U37:W38"/>
    <mergeCell ref="U39:W39"/>
  </mergeCells>
  <dataValidations count="1">
    <dataValidation type="list" allowBlank="1" showInputMessage="1" showErrorMessage="1" sqref="G6:I6" xr:uid="{25B9325F-0B23-42DA-A7BF-8D2707A217EA}">
      <formula1>"U13 CRITERIUM - D1, U13 CRITERIUM - D2, U13 CRITERIUM - D3, U13 - Secteur 8 - S1, U13 - Secteur 8 - S2, U13 - Secteur 8 - S3"</formula1>
    </dataValidation>
  </dataValidations>
  <printOptions horizontalCentered="1" verticalCentered="1"/>
  <pageMargins left="0.19685039370078738" right="0.19685039370078738" top="0" bottom="0.5703860188208183" header="0" footer="0"/>
  <pageSetup paperSize="9" scale="65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1663-C711-4DDD-A135-C297F075A633}">
  <sheetPr>
    <tabColor theme="8" tint="0.79998168889431442"/>
    <pageSetUpPr fitToPage="1"/>
  </sheetPr>
  <dimension ref="A1:Z943"/>
  <sheetViews>
    <sheetView showGridLines="0" view="pageBreakPreview" zoomScaleNormal="100" zoomScaleSheetLayoutView="100" workbookViewId="0">
      <selection activeCell="F21" sqref="F21"/>
    </sheetView>
  </sheetViews>
  <sheetFormatPr baseColWidth="10" defaultColWidth="14.42578125" defaultRowHeight="15" customHeight="1" x14ac:dyDescent="0.25"/>
  <cols>
    <col min="1" max="1" width="3.28515625" style="23" customWidth="1"/>
    <col min="2" max="2" width="3.42578125" style="23" customWidth="1"/>
    <col min="3" max="5" width="3.7109375" style="23" customWidth="1"/>
    <col min="6" max="6" width="20" style="23" customWidth="1"/>
    <col min="7" max="9" width="11.42578125" style="23" customWidth="1"/>
    <col min="10" max="11" width="3.7109375" style="23" customWidth="1"/>
    <col min="12" max="12" width="21.42578125" style="23" customWidth="1"/>
    <col min="13" max="13" width="11.140625" style="23" customWidth="1"/>
    <col min="14" max="15" width="3.85546875" style="23" customWidth="1"/>
    <col min="16" max="16" width="3.7109375" style="23" customWidth="1"/>
    <col min="17" max="18" width="11.140625" style="23" customWidth="1"/>
    <col min="19" max="19" width="4.28515625" style="23" customWidth="1"/>
    <col min="20" max="20" width="31" style="23" customWidth="1"/>
    <col min="21" max="22" width="3.7109375" style="23" customWidth="1"/>
    <col min="23" max="23" width="32.7109375" style="23" customWidth="1"/>
    <col min="24" max="24" width="3.7109375" style="23" customWidth="1"/>
    <col min="25" max="26" width="10.7109375" style="23" customWidth="1"/>
    <col min="27" max="16384" width="14.42578125" style="23"/>
  </cols>
  <sheetData>
    <row r="1" spans="1:26" ht="14.25" customHeight="1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3.25" customHeight="1" x14ac:dyDescent="0.25">
      <c r="A2" s="24"/>
      <c r="B2" s="35"/>
      <c r="C2" s="34"/>
      <c r="D2" s="154" t="s">
        <v>44</v>
      </c>
      <c r="E2" s="155"/>
      <c r="F2" s="15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3"/>
      <c r="Y2" s="24"/>
      <c r="Z2" s="24"/>
    </row>
    <row r="3" spans="1:26" ht="23.25" customHeight="1" x14ac:dyDescent="0.25">
      <c r="A3" s="24"/>
      <c r="B3" s="29"/>
      <c r="C3" s="24"/>
      <c r="D3" s="156"/>
      <c r="E3" s="156"/>
      <c r="F3" s="156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8"/>
      <c r="Y3" s="24"/>
      <c r="Z3" s="24"/>
    </row>
    <row r="4" spans="1:26" ht="14.25" customHeight="1" x14ac:dyDescent="0.25">
      <c r="A4" s="24"/>
      <c r="B4" s="2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8"/>
      <c r="Y4" s="24"/>
      <c r="Z4" s="24"/>
    </row>
    <row r="5" spans="1:26" ht="14.25" customHeight="1" x14ac:dyDescent="0.25">
      <c r="A5" s="24"/>
      <c r="B5" s="29"/>
      <c r="C5" s="24"/>
      <c r="D5" s="24"/>
      <c r="E5" s="24"/>
      <c r="F5" s="32" t="s">
        <v>18</v>
      </c>
      <c r="G5" s="157"/>
      <c r="H5" s="156"/>
      <c r="I5" s="156"/>
      <c r="J5" s="30"/>
      <c r="K5" s="30"/>
      <c r="L5" s="60" t="s">
        <v>13</v>
      </c>
      <c r="M5" s="161"/>
      <c r="N5" s="156"/>
      <c r="O5" s="156"/>
      <c r="P5" s="156"/>
      <c r="Q5" s="156"/>
      <c r="R5" s="24"/>
      <c r="S5" s="24"/>
      <c r="T5" s="61" t="s">
        <v>43</v>
      </c>
      <c r="U5" s="62" t="s">
        <v>42</v>
      </c>
      <c r="V5" s="62" t="s">
        <v>41</v>
      </c>
      <c r="W5" s="61" t="s">
        <v>40</v>
      </c>
      <c r="X5" s="28"/>
      <c r="Y5" s="24"/>
      <c r="Z5" s="24"/>
    </row>
    <row r="6" spans="1:26" ht="14.25" customHeight="1" x14ac:dyDescent="0.25">
      <c r="A6" s="24"/>
      <c r="B6" s="29"/>
      <c r="C6" s="24"/>
      <c r="D6" s="24"/>
      <c r="E6" s="24"/>
      <c r="F6" s="32" t="s">
        <v>16</v>
      </c>
      <c r="G6" s="158" t="s">
        <v>182</v>
      </c>
      <c r="H6" s="159"/>
      <c r="I6" s="160"/>
      <c r="J6" s="30"/>
      <c r="K6" s="30"/>
      <c r="L6" s="60" t="s">
        <v>12</v>
      </c>
      <c r="M6" s="161"/>
      <c r="N6" s="156"/>
      <c r="O6" s="156"/>
      <c r="P6" s="156"/>
      <c r="Q6" s="156"/>
      <c r="R6" s="24"/>
      <c r="S6" s="24"/>
      <c r="T6" s="57" t="s">
        <v>39</v>
      </c>
      <c r="U6" s="56"/>
      <c r="V6" s="56"/>
      <c r="W6" s="162"/>
      <c r="X6" s="28"/>
      <c r="Y6" s="24"/>
      <c r="Z6" s="24"/>
    </row>
    <row r="7" spans="1:26" ht="14.25" customHeight="1" x14ac:dyDescent="0.25">
      <c r="A7" s="24"/>
      <c r="B7" s="29"/>
      <c r="C7" s="24"/>
      <c r="D7" s="24"/>
      <c r="E7" s="24"/>
      <c r="F7" s="32" t="s">
        <v>15</v>
      </c>
      <c r="G7" s="167" t="s">
        <v>213</v>
      </c>
      <c r="H7" s="365"/>
      <c r="I7" s="366"/>
      <c r="J7" s="30"/>
      <c r="K7" s="30"/>
      <c r="L7" s="24"/>
      <c r="M7" s="24"/>
      <c r="N7" s="24"/>
      <c r="O7" s="24"/>
      <c r="P7" s="24"/>
      <c r="Q7" s="24"/>
      <c r="R7" s="24"/>
      <c r="S7" s="24"/>
      <c r="T7" s="164"/>
      <c r="U7" s="165"/>
      <c r="V7" s="166"/>
      <c r="W7" s="163"/>
      <c r="X7" s="28"/>
      <c r="Y7" s="24"/>
      <c r="Z7" s="24"/>
    </row>
    <row r="8" spans="1:26" ht="15" customHeight="1" x14ac:dyDescent="0.25">
      <c r="A8" s="24"/>
      <c r="B8" s="29"/>
      <c r="C8" s="24"/>
      <c r="D8" s="24"/>
      <c r="E8" s="24"/>
      <c r="F8" s="32" t="s">
        <v>14</v>
      </c>
      <c r="G8" s="167" t="s">
        <v>163</v>
      </c>
      <c r="H8" s="168"/>
      <c r="I8" s="169"/>
      <c r="J8" s="30"/>
      <c r="K8" s="30"/>
      <c r="L8" s="24"/>
      <c r="M8" s="178" t="s">
        <v>38</v>
      </c>
      <c r="N8" s="178" t="s">
        <v>37</v>
      </c>
      <c r="O8" s="156"/>
      <c r="P8" s="156"/>
      <c r="Q8" s="178" t="s">
        <v>36</v>
      </c>
      <c r="R8" s="181" t="s">
        <v>35</v>
      </c>
      <c r="S8" s="24"/>
      <c r="T8" s="57" t="s">
        <v>34</v>
      </c>
      <c r="U8" s="56"/>
      <c r="V8" s="56"/>
      <c r="W8" s="162"/>
      <c r="X8" s="28"/>
      <c r="Y8" s="24"/>
      <c r="Z8" s="24"/>
    </row>
    <row r="9" spans="1:26" ht="14.25" customHeight="1" x14ac:dyDescent="0.25">
      <c r="A9" s="24"/>
      <c r="B9" s="29"/>
      <c r="C9" s="24"/>
      <c r="D9" s="24"/>
      <c r="E9" s="24"/>
      <c r="F9" s="24"/>
      <c r="G9" s="24"/>
      <c r="H9" s="24"/>
      <c r="I9" s="24"/>
      <c r="J9" s="24"/>
      <c r="K9" s="24"/>
      <c r="L9" s="24"/>
      <c r="M9" s="165"/>
      <c r="N9" s="165"/>
      <c r="O9" s="165"/>
      <c r="P9" s="165"/>
      <c r="Q9" s="165"/>
      <c r="R9" s="165"/>
      <c r="S9" s="24"/>
      <c r="T9" s="183"/>
      <c r="U9" s="165"/>
      <c r="V9" s="166"/>
      <c r="W9" s="163"/>
      <c r="X9" s="28"/>
      <c r="Y9" s="24"/>
      <c r="Z9" s="24"/>
    </row>
    <row r="10" spans="1:26" ht="14.25" customHeight="1" x14ac:dyDescent="0.25">
      <c r="A10" s="24"/>
      <c r="B10" s="29"/>
      <c r="C10" s="24"/>
      <c r="D10" s="24"/>
      <c r="E10" s="24"/>
      <c r="F10" s="170" t="s">
        <v>11</v>
      </c>
      <c r="G10" s="171" t="s">
        <v>181</v>
      </c>
      <c r="H10" s="172"/>
      <c r="I10" s="173"/>
      <c r="J10" s="31"/>
      <c r="K10" s="31"/>
      <c r="L10" s="175" t="s">
        <v>33</v>
      </c>
      <c r="M10" s="176"/>
      <c r="N10" s="177"/>
      <c r="O10" s="172"/>
      <c r="P10" s="173"/>
      <c r="Q10" s="180"/>
      <c r="R10" s="176"/>
      <c r="S10" s="24"/>
      <c r="T10" s="57" t="s">
        <v>34</v>
      </c>
      <c r="U10" s="56"/>
      <c r="V10" s="56"/>
      <c r="W10" s="162"/>
      <c r="X10" s="28"/>
      <c r="Y10" s="24"/>
      <c r="Z10" s="24"/>
    </row>
    <row r="11" spans="1:26" ht="14.25" customHeight="1" x14ac:dyDescent="0.25">
      <c r="A11" s="24"/>
      <c r="B11" s="29"/>
      <c r="C11" s="24"/>
      <c r="D11" s="24"/>
      <c r="E11" s="24"/>
      <c r="F11" s="163"/>
      <c r="G11" s="174"/>
      <c r="H11" s="165"/>
      <c r="I11" s="166"/>
      <c r="J11" s="31"/>
      <c r="K11" s="31"/>
      <c r="L11" s="156"/>
      <c r="M11" s="163"/>
      <c r="N11" s="174"/>
      <c r="O11" s="165"/>
      <c r="P11" s="166"/>
      <c r="Q11" s="163"/>
      <c r="R11" s="163"/>
      <c r="S11" s="24"/>
      <c r="T11" s="164"/>
      <c r="U11" s="165"/>
      <c r="V11" s="166"/>
      <c r="W11" s="163"/>
      <c r="X11" s="28"/>
      <c r="Y11" s="24"/>
      <c r="Z11" s="24"/>
    </row>
    <row r="12" spans="1:26" ht="14.25" customHeight="1" x14ac:dyDescent="0.25">
      <c r="A12" s="24"/>
      <c r="B12" s="29"/>
      <c r="C12" s="24"/>
      <c r="D12" s="24"/>
      <c r="E12" s="24"/>
      <c r="F12" s="170" t="s">
        <v>10</v>
      </c>
      <c r="G12" s="184" t="str">
        <f>'Convocations U12-U13'!H8</f>
        <v>NOUVOITOU 2 / BRUZ 5 / DOMLOUP 3</v>
      </c>
      <c r="H12" s="172"/>
      <c r="I12" s="173"/>
      <c r="J12" s="31"/>
      <c r="K12" s="31"/>
      <c r="L12" s="175" t="s">
        <v>33</v>
      </c>
      <c r="M12" s="176"/>
      <c r="N12" s="177"/>
      <c r="O12" s="172"/>
      <c r="P12" s="173"/>
      <c r="Q12" s="180"/>
      <c r="R12" s="176"/>
      <c r="S12" s="24"/>
      <c r="T12" s="57" t="s">
        <v>30</v>
      </c>
      <c r="U12" s="56"/>
      <c r="V12" s="56"/>
      <c r="W12" s="162"/>
      <c r="X12" s="28"/>
      <c r="Y12" s="24"/>
      <c r="Z12" s="24"/>
    </row>
    <row r="13" spans="1:26" ht="14.25" customHeight="1" x14ac:dyDescent="0.25">
      <c r="A13" s="24"/>
      <c r="B13" s="29"/>
      <c r="C13" s="24"/>
      <c r="D13" s="24"/>
      <c r="E13" s="24"/>
      <c r="F13" s="163"/>
      <c r="G13" s="174"/>
      <c r="H13" s="165"/>
      <c r="I13" s="166"/>
      <c r="J13" s="31"/>
      <c r="K13" s="31"/>
      <c r="L13" s="156"/>
      <c r="M13" s="163"/>
      <c r="N13" s="174"/>
      <c r="O13" s="165"/>
      <c r="P13" s="166"/>
      <c r="Q13" s="163"/>
      <c r="R13" s="163"/>
      <c r="S13" s="24"/>
      <c r="T13" s="164"/>
      <c r="U13" s="165"/>
      <c r="V13" s="166"/>
      <c r="W13" s="163"/>
      <c r="X13" s="28"/>
      <c r="Y13" s="24"/>
      <c r="Z13" s="24"/>
    </row>
    <row r="14" spans="1:26" ht="14.25" customHeight="1" x14ac:dyDescent="0.25">
      <c r="A14" s="24"/>
      <c r="B14" s="29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57" t="s">
        <v>30</v>
      </c>
      <c r="U14" s="56"/>
      <c r="V14" s="56"/>
      <c r="W14" s="162"/>
      <c r="X14" s="28"/>
      <c r="Y14" s="24"/>
      <c r="Z14" s="24"/>
    </row>
    <row r="15" spans="1:26" ht="14.25" customHeight="1" x14ac:dyDescent="0.25">
      <c r="A15" s="24"/>
      <c r="B15" s="29"/>
      <c r="C15" s="24"/>
      <c r="D15" s="24"/>
      <c r="E15" s="24"/>
      <c r="F15" s="59" t="s">
        <v>32</v>
      </c>
      <c r="G15" s="24"/>
      <c r="H15" s="24"/>
      <c r="I15" s="24"/>
      <c r="J15" s="24"/>
      <c r="K15" s="24"/>
      <c r="L15" s="58" t="s">
        <v>31</v>
      </c>
      <c r="M15" s="200"/>
      <c r="N15" s="172"/>
      <c r="O15" s="172"/>
      <c r="P15" s="172"/>
      <c r="Q15" s="172"/>
      <c r="R15" s="173"/>
      <c r="S15" s="24"/>
      <c r="T15" s="164"/>
      <c r="U15" s="165"/>
      <c r="V15" s="166"/>
      <c r="W15" s="163"/>
      <c r="X15" s="28"/>
      <c r="Y15" s="24"/>
      <c r="Z15" s="24"/>
    </row>
    <row r="16" spans="1:26" ht="14.25" customHeight="1" x14ac:dyDescent="0.25">
      <c r="A16" s="24"/>
      <c r="B16" s="29"/>
      <c r="C16" s="24"/>
      <c r="D16" s="24"/>
      <c r="E16" s="24"/>
      <c r="F16" s="161"/>
      <c r="G16" s="156"/>
      <c r="H16" s="156"/>
      <c r="I16" s="156"/>
      <c r="J16" s="30"/>
      <c r="K16" s="30"/>
      <c r="L16" s="24"/>
      <c r="M16" s="201"/>
      <c r="N16" s="156"/>
      <c r="O16" s="156"/>
      <c r="P16" s="156"/>
      <c r="Q16" s="156"/>
      <c r="R16" s="202"/>
      <c r="S16" s="24"/>
      <c r="T16" s="57" t="s">
        <v>30</v>
      </c>
      <c r="U16" s="56"/>
      <c r="V16" s="56"/>
      <c r="W16" s="162"/>
      <c r="X16" s="28"/>
      <c r="Y16" s="24"/>
      <c r="Z16" s="24"/>
    </row>
    <row r="17" spans="1:26" ht="14.25" customHeight="1" x14ac:dyDescent="0.25">
      <c r="A17" s="24"/>
      <c r="B17" s="29"/>
      <c r="C17" s="24"/>
      <c r="D17" s="24"/>
      <c r="E17" s="24"/>
      <c r="F17" s="156"/>
      <c r="G17" s="156"/>
      <c r="H17" s="156"/>
      <c r="I17" s="156"/>
      <c r="J17" s="30"/>
      <c r="K17" s="30"/>
      <c r="L17" s="24"/>
      <c r="M17" s="174"/>
      <c r="N17" s="165"/>
      <c r="O17" s="165"/>
      <c r="P17" s="165"/>
      <c r="Q17" s="165"/>
      <c r="R17" s="166"/>
      <c r="S17" s="24"/>
      <c r="T17" s="164"/>
      <c r="U17" s="165"/>
      <c r="V17" s="166"/>
      <c r="W17" s="163"/>
      <c r="X17" s="28"/>
      <c r="Y17" s="24"/>
      <c r="Z17" s="24"/>
    </row>
    <row r="18" spans="1:26" ht="14.25" customHeight="1" thickBot="1" x14ac:dyDescent="0.3">
      <c r="A18" s="24"/>
      <c r="B18" s="29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8"/>
      <c r="Y18" s="24"/>
      <c r="Z18" s="24"/>
    </row>
    <row r="19" spans="1:26" ht="27" customHeight="1" x14ac:dyDescent="0.25">
      <c r="A19" s="24"/>
      <c r="B19" s="29"/>
      <c r="C19" s="203"/>
      <c r="D19" s="204"/>
      <c r="E19" s="204"/>
      <c r="F19" s="204"/>
      <c r="G19" s="204"/>
      <c r="H19" s="204"/>
      <c r="I19" s="204"/>
      <c r="J19" s="204"/>
      <c r="K19" s="204"/>
      <c r="L19" s="204"/>
      <c r="M19" s="205"/>
      <c r="N19" s="203"/>
      <c r="O19" s="204"/>
      <c r="P19" s="204"/>
      <c r="Q19" s="204"/>
      <c r="R19" s="204"/>
      <c r="S19" s="204"/>
      <c r="T19" s="204"/>
      <c r="U19" s="204"/>
      <c r="V19" s="204"/>
      <c r="W19" s="205"/>
      <c r="X19" s="28"/>
      <c r="Y19" s="24"/>
      <c r="Z19" s="24"/>
    </row>
    <row r="20" spans="1:26" ht="58.5" customHeight="1" x14ac:dyDescent="0.25">
      <c r="A20" s="24"/>
      <c r="B20" s="29"/>
      <c r="C20" s="50" t="s">
        <v>29</v>
      </c>
      <c r="D20" s="66" t="s">
        <v>28</v>
      </c>
      <c r="E20" s="66" t="s">
        <v>27</v>
      </c>
      <c r="F20" s="67" t="s">
        <v>26</v>
      </c>
      <c r="G20" s="171" t="s">
        <v>25</v>
      </c>
      <c r="H20" s="172"/>
      <c r="I20" s="173"/>
      <c r="J20" s="68" t="s">
        <v>24</v>
      </c>
      <c r="K20" s="68" t="s">
        <v>23</v>
      </c>
      <c r="L20" s="190" t="s">
        <v>22</v>
      </c>
      <c r="M20" s="191"/>
      <c r="N20" s="50" t="s">
        <v>29</v>
      </c>
      <c r="O20" s="55" t="s">
        <v>28</v>
      </c>
      <c r="P20" s="55" t="s">
        <v>27</v>
      </c>
      <c r="Q20" s="194" t="s">
        <v>26</v>
      </c>
      <c r="R20" s="195"/>
      <c r="S20" s="194" t="s">
        <v>25</v>
      </c>
      <c r="T20" s="195"/>
      <c r="U20" s="54" t="s">
        <v>24</v>
      </c>
      <c r="V20" s="54" t="s">
        <v>23</v>
      </c>
      <c r="W20" s="53" t="s">
        <v>22</v>
      </c>
      <c r="X20" s="28"/>
      <c r="Y20" s="24"/>
      <c r="Z20" s="24"/>
    </row>
    <row r="21" spans="1:26" ht="21" customHeight="1" x14ac:dyDescent="0.25">
      <c r="A21" s="24"/>
      <c r="B21" s="29"/>
      <c r="C21" s="64">
        <v>1</v>
      </c>
      <c r="D21" s="70"/>
      <c r="E21" s="70"/>
      <c r="F21" s="71">
        <f>VLOOKUP(G21,LISTING!A:B,2,0)</f>
        <v>9604293702</v>
      </c>
      <c r="G21" s="192" t="str">
        <f>'Convocations U12-U13'!H13</f>
        <v>CHAOUACHI SELIM</v>
      </c>
      <c r="H21" s="192"/>
      <c r="I21" s="192"/>
      <c r="J21" s="72"/>
      <c r="K21" s="72"/>
      <c r="L21" s="193"/>
      <c r="M21" s="191"/>
      <c r="N21" s="51">
        <v>1</v>
      </c>
      <c r="O21" s="39"/>
      <c r="P21" s="39"/>
      <c r="Q21" s="196"/>
      <c r="R21" s="195"/>
      <c r="S21" s="198"/>
      <c r="T21" s="195"/>
      <c r="U21" s="39"/>
      <c r="V21" s="39"/>
      <c r="W21" s="47"/>
      <c r="X21" s="28"/>
      <c r="Y21" s="24"/>
      <c r="Z21" s="24"/>
    </row>
    <row r="22" spans="1:26" ht="21" customHeight="1" x14ac:dyDescent="0.25">
      <c r="A22" s="24"/>
      <c r="B22" s="29"/>
      <c r="C22" s="65">
        <v>2</v>
      </c>
      <c r="D22" s="70"/>
      <c r="E22" s="70"/>
      <c r="F22" s="71">
        <f>VLOOKUP(G22,LISTING!A:B,2,0)</f>
        <v>9604319858</v>
      </c>
      <c r="G22" s="192" t="str">
        <f>'Convocations U12-U13'!H14</f>
        <v>ARINNE TIDIANE</v>
      </c>
      <c r="H22" s="192"/>
      <c r="I22" s="192"/>
      <c r="J22" s="72"/>
      <c r="K22" s="72"/>
      <c r="L22" s="193"/>
      <c r="M22" s="191"/>
      <c r="N22" s="50">
        <v>2</v>
      </c>
      <c r="O22" s="39"/>
      <c r="P22" s="39"/>
      <c r="Q22" s="196"/>
      <c r="R22" s="195"/>
      <c r="S22" s="198"/>
      <c r="T22" s="195"/>
      <c r="U22" s="39"/>
      <c r="V22" s="39"/>
      <c r="W22" s="47"/>
      <c r="X22" s="28"/>
      <c r="Y22" s="24"/>
      <c r="Z22" s="24"/>
    </row>
    <row r="23" spans="1:26" ht="21" customHeight="1" x14ac:dyDescent="0.25">
      <c r="A23" s="24"/>
      <c r="B23" s="29"/>
      <c r="C23" s="64">
        <v>3</v>
      </c>
      <c r="D23" s="70"/>
      <c r="E23" s="70"/>
      <c r="F23" s="71">
        <f>VLOOKUP(G23,LISTING!A:B,2,0)</f>
        <v>9602711403</v>
      </c>
      <c r="G23" s="192" t="str">
        <f>'Convocations U12-U13'!H15</f>
        <v>FALAH ILYESS</v>
      </c>
      <c r="H23" s="192"/>
      <c r="I23" s="192"/>
      <c r="J23" s="72"/>
      <c r="K23" s="72"/>
      <c r="L23" s="193"/>
      <c r="M23" s="191"/>
      <c r="N23" s="51">
        <v>3</v>
      </c>
      <c r="O23" s="39"/>
      <c r="P23" s="39"/>
      <c r="Q23" s="196"/>
      <c r="R23" s="195"/>
      <c r="S23" s="198"/>
      <c r="T23" s="195"/>
      <c r="U23" s="39"/>
      <c r="V23" s="39"/>
      <c r="W23" s="47"/>
      <c r="X23" s="28"/>
      <c r="Y23" s="24"/>
      <c r="Z23" s="24"/>
    </row>
    <row r="24" spans="1:26" ht="21" customHeight="1" x14ac:dyDescent="0.25">
      <c r="A24" s="24"/>
      <c r="B24" s="29"/>
      <c r="C24" s="65">
        <v>4</v>
      </c>
      <c r="D24" s="70"/>
      <c r="E24" s="70"/>
      <c r="F24" s="71">
        <f>VLOOKUP(G24,LISTING!A:B,2,0)</f>
        <v>9603877871</v>
      </c>
      <c r="G24" s="192" t="str">
        <f>'Convocations U12-U13'!H16</f>
        <v>JOUAULT LUKAS</v>
      </c>
      <c r="H24" s="192"/>
      <c r="I24" s="192"/>
      <c r="J24" s="72"/>
      <c r="K24" s="72"/>
      <c r="L24" s="193"/>
      <c r="M24" s="191"/>
      <c r="N24" s="50">
        <v>4</v>
      </c>
      <c r="O24" s="39"/>
      <c r="P24" s="39"/>
      <c r="Q24" s="196"/>
      <c r="R24" s="195"/>
      <c r="S24" s="198"/>
      <c r="T24" s="195"/>
      <c r="U24" s="39"/>
      <c r="V24" s="39"/>
      <c r="W24" s="47"/>
      <c r="X24" s="28"/>
      <c r="Y24" s="24"/>
      <c r="Z24" s="24"/>
    </row>
    <row r="25" spans="1:26" ht="21" customHeight="1" x14ac:dyDescent="0.25">
      <c r="A25" s="24"/>
      <c r="B25" s="29"/>
      <c r="C25" s="64">
        <v>5</v>
      </c>
      <c r="D25" s="70"/>
      <c r="E25" s="70"/>
      <c r="F25" s="71">
        <f>VLOOKUP(G25,LISTING!A:B,2,0)</f>
        <v>9604107221</v>
      </c>
      <c r="G25" s="192" t="str">
        <f>'Convocations U12-U13'!H17</f>
        <v>THEBAULT TAHIS</v>
      </c>
      <c r="H25" s="192"/>
      <c r="I25" s="192"/>
      <c r="J25" s="72"/>
      <c r="K25" s="72"/>
      <c r="L25" s="193"/>
      <c r="M25" s="191"/>
      <c r="N25" s="51">
        <v>5</v>
      </c>
      <c r="O25" s="39"/>
      <c r="P25" s="39"/>
      <c r="Q25" s="196"/>
      <c r="R25" s="195"/>
      <c r="S25" s="198"/>
      <c r="T25" s="195"/>
      <c r="U25" s="39"/>
      <c r="V25" s="39"/>
      <c r="W25" s="47"/>
      <c r="X25" s="28"/>
      <c r="Y25" s="24"/>
      <c r="Z25" s="24"/>
    </row>
    <row r="26" spans="1:26" ht="21" customHeight="1" x14ac:dyDescent="0.25">
      <c r="A26" s="24"/>
      <c r="B26" s="29"/>
      <c r="C26" s="65">
        <v>6</v>
      </c>
      <c r="D26" s="70"/>
      <c r="E26" s="70"/>
      <c r="F26" s="71">
        <f>VLOOKUP(G26,LISTING!A:B,2,0)</f>
        <v>9603210000</v>
      </c>
      <c r="G26" s="192" t="str">
        <f>'Convocations U12-U13'!H18</f>
        <v>DENDEN MOHAMED</v>
      </c>
      <c r="H26" s="192"/>
      <c r="I26" s="192"/>
      <c r="J26" s="72"/>
      <c r="K26" s="72"/>
      <c r="L26" s="193"/>
      <c r="M26" s="191"/>
      <c r="N26" s="50">
        <v>6</v>
      </c>
      <c r="O26" s="39"/>
      <c r="P26" s="39"/>
      <c r="Q26" s="196"/>
      <c r="R26" s="195"/>
      <c r="S26" s="198"/>
      <c r="T26" s="195"/>
      <c r="U26" s="39"/>
      <c r="V26" s="39"/>
      <c r="W26" s="47"/>
      <c r="X26" s="28"/>
      <c r="Y26" s="24"/>
      <c r="Z26" s="24"/>
    </row>
    <row r="27" spans="1:26" ht="21" customHeight="1" x14ac:dyDescent="0.25">
      <c r="A27" s="24"/>
      <c r="B27" s="29"/>
      <c r="C27" s="64">
        <v>7</v>
      </c>
      <c r="D27" s="70"/>
      <c r="E27" s="70"/>
      <c r="F27" s="71">
        <f>VLOOKUP(G27,LISTING!A:B,2,0)</f>
        <v>9603238300</v>
      </c>
      <c r="G27" s="192" t="str">
        <f>'Convocations U12-U13'!H19</f>
        <v>ZAKARIA ABDO</v>
      </c>
      <c r="H27" s="192"/>
      <c r="I27" s="192"/>
      <c r="J27" s="72"/>
      <c r="K27" s="72"/>
      <c r="L27" s="193"/>
      <c r="M27" s="191"/>
      <c r="N27" s="51">
        <v>7</v>
      </c>
      <c r="O27" s="39"/>
      <c r="P27" s="39"/>
      <c r="Q27" s="196"/>
      <c r="R27" s="195"/>
      <c r="S27" s="198"/>
      <c r="T27" s="195"/>
      <c r="U27" s="39"/>
      <c r="V27" s="39"/>
      <c r="W27" s="47"/>
      <c r="X27" s="28"/>
      <c r="Y27" s="24"/>
      <c r="Z27" s="24"/>
    </row>
    <row r="28" spans="1:26" ht="21" customHeight="1" x14ac:dyDescent="0.25">
      <c r="A28" s="24"/>
      <c r="B28" s="29"/>
      <c r="C28" s="65">
        <v>8</v>
      </c>
      <c r="D28" s="70"/>
      <c r="E28" s="70"/>
      <c r="F28" s="71">
        <f>VLOOKUP(G28,LISTING!A:B,2,0)</f>
        <v>9604031089</v>
      </c>
      <c r="G28" s="192" t="str">
        <f>'Convocations U12-U13'!H20</f>
        <v>ISSOUFA HAMADA EL DJADID</v>
      </c>
      <c r="H28" s="192"/>
      <c r="I28" s="192"/>
      <c r="J28" s="72"/>
      <c r="K28" s="72"/>
      <c r="L28" s="193"/>
      <c r="M28" s="191"/>
      <c r="N28" s="50">
        <v>8</v>
      </c>
      <c r="O28" s="39"/>
      <c r="P28" s="39"/>
      <c r="Q28" s="196"/>
      <c r="R28" s="195"/>
      <c r="S28" s="198"/>
      <c r="T28" s="195"/>
      <c r="U28" s="39"/>
      <c r="V28" s="39"/>
      <c r="W28" s="47"/>
      <c r="X28" s="28"/>
      <c r="Y28" s="24"/>
      <c r="Z28" s="24"/>
    </row>
    <row r="29" spans="1:26" ht="21" customHeight="1" x14ac:dyDescent="0.25">
      <c r="A29" s="24"/>
      <c r="B29" s="29"/>
      <c r="C29" s="64">
        <v>9</v>
      </c>
      <c r="D29" s="70"/>
      <c r="E29" s="70"/>
      <c r="F29" s="71">
        <f>VLOOKUP(G29,LISTING!A:B,2,0)</f>
        <v>9602681263</v>
      </c>
      <c r="G29" s="192" t="str">
        <f>'Convocations U12-U13'!H21</f>
        <v>PETROSYAN VATCHE</v>
      </c>
      <c r="H29" s="192"/>
      <c r="I29" s="192"/>
      <c r="J29" s="72"/>
      <c r="K29" s="72"/>
      <c r="L29" s="193"/>
      <c r="M29" s="191"/>
      <c r="N29" s="51">
        <v>9</v>
      </c>
      <c r="O29" s="39"/>
      <c r="P29" s="39"/>
      <c r="Q29" s="196"/>
      <c r="R29" s="195"/>
      <c r="S29" s="198"/>
      <c r="T29" s="195"/>
      <c r="U29" s="39"/>
      <c r="V29" s="39"/>
      <c r="W29" s="47"/>
      <c r="X29" s="28"/>
      <c r="Y29" s="24"/>
      <c r="Z29" s="24"/>
    </row>
    <row r="30" spans="1:26" ht="21" customHeight="1" x14ac:dyDescent="0.25">
      <c r="A30" s="24"/>
      <c r="B30" s="29"/>
      <c r="C30" s="65">
        <v>10</v>
      </c>
      <c r="D30" s="70"/>
      <c r="E30" s="70"/>
      <c r="F30" s="71">
        <f>VLOOKUP(G30,LISTING!A:B,2,0)</f>
        <v>2548525047</v>
      </c>
      <c r="G30" s="192" t="str">
        <f>'Convocations U12-U13'!H22</f>
        <v>AMIRI MAKROUM ZAKARIA</v>
      </c>
      <c r="H30" s="192"/>
      <c r="I30" s="192"/>
      <c r="J30" s="72"/>
      <c r="K30" s="72"/>
      <c r="L30" s="193"/>
      <c r="M30" s="191"/>
      <c r="N30" s="50">
        <v>10</v>
      </c>
      <c r="O30" s="39"/>
      <c r="P30" s="39"/>
      <c r="Q30" s="196"/>
      <c r="R30" s="195"/>
      <c r="S30" s="198"/>
      <c r="T30" s="195"/>
      <c r="U30" s="39"/>
      <c r="V30" s="39"/>
      <c r="W30" s="47"/>
      <c r="X30" s="28"/>
      <c r="Y30" s="24"/>
      <c r="Z30" s="24"/>
    </row>
    <row r="31" spans="1:26" ht="21" customHeight="1" x14ac:dyDescent="0.25">
      <c r="A31" s="24"/>
      <c r="B31" s="29"/>
      <c r="C31" s="64">
        <v>11</v>
      </c>
      <c r="D31" s="70"/>
      <c r="E31" s="70"/>
      <c r="F31" s="132"/>
      <c r="G31" s="192">
        <f>'Convocations U12-U13'!H24</f>
        <v>0</v>
      </c>
      <c r="H31" s="192"/>
      <c r="I31" s="192"/>
      <c r="J31" s="72"/>
      <c r="K31" s="72"/>
      <c r="L31" s="193"/>
      <c r="M31" s="191"/>
      <c r="N31" s="51">
        <v>11</v>
      </c>
      <c r="O31" s="39"/>
      <c r="P31" s="39"/>
      <c r="Q31" s="196"/>
      <c r="R31" s="195"/>
      <c r="S31" s="198"/>
      <c r="T31" s="195"/>
      <c r="U31" s="39"/>
      <c r="V31" s="39"/>
      <c r="W31" s="47"/>
      <c r="X31" s="28"/>
      <c r="Y31" s="24"/>
      <c r="Z31" s="24"/>
    </row>
    <row r="32" spans="1:26" ht="21" customHeight="1" x14ac:dyDescent="0.25">
      <c r="A32" s="24"/>
      <c r="B32" s="29"/>
      <c r="C32" s="65">
        <v>12</v>
      </c>
      <c r="D32" s="70"/>
      <c r="E32" s="70"/>
      <c r="F32" s="71" t="e">
        <f>VLOOKUP(G32,LISTING!A:B,2,0)</f>
        <v>#REF!</v>
      </c>
      <c r="G32" s="192" t="e">
        <f>'Convocations U12-U13'!#REF!</f>
        <v>#REF!</v>
      </c>
      <c r="H32" s="192"/>
      <c r="I32" s="192"/>
      <c r="J32" s="72"/>
      <c r="K32" s="72"/>
      <c r="L32" s="193"/>
      <c r="M32" s="191"/>
      <c r="N32" s="50">
        <v>12</v>
      </c>
      <c r="O32" s="39"/>
      <c r="P32" s="39"/>
      <c r="Q32" s="196"/>
      <c r="R32" s="195"/>
      <c r="S32" s="198"/>
      <c r="T32" s="195"/>
      <c r="U32" s="39"/>
      <c r="V32" s="39"/>
      <c r="W32" s="47"/>
      <c r="X32" s="28"/>
      <c r="Y32" s="24"/>
      <c r="Z32" s="24"/>
    </row>
    <row r="33" spans="1:26" ht="21" customHeight="1" x14ac:dyDescent="0.25">
      <c r="A33" s="24"/>
      <c r="B33" s="29"/>
      <c r="C33" s="64"/>
      <c r="D33" s="70"/>
      <c r="E33" s="73"/>
      <c r="F33" s="71"/>
      <c r="G33" s="192"/>
      <c r="H33" s="192"/>
      <c r="I33" s="192"/>
      <c r="J33" s="75"/>
      <c r="K33" s="72"/>
      <c r="L33" s="193"/>
      <c r="M33" s="191"/>
      <c r="N33" s="51">
        <v>13</v>
      </c>
      <c r="O33" s="39"/>
      <c r="P33" s="39"/>
      <c r="Q33" s="196"/>
      <c r="R33" s="195"/>
      <c r="S33" s="198"/>
      <c r="T33" s="195"/>
      <c r="U33" s="39"/>
      <c r="V33" s="39"/>
      <c r="W33" s="47"/>
      <c r="X33" s="28"/>
      <c r="Y33" s="24"/>
      <c r="Z33" s="24"/>
    </row>
    <row r="34" spans="1:26" ht="21" customHeight="1" x14ac:dyDescent="0.25">
      <c r="A34" s="24"/>
      <c r="B34" s="29"/>
      <c r="C34" s="50"/>
      <c r="D34" s="52"/>
      <c r="E34" s="74"/>
      <c r="F34" s="71"/>
      <c r="G34" s="192"/>
      <c r="H34" s="192"/>
      <c r="I34" s="192"/>
      <c r="J34" s="76"/>
      <c r="K34" s="69"/>
      <c r="L34" s="268"/>
      <c r="M34" s="191"/>
      <c r="N34" s="50">
        <v>14</v>
      </c>
      <c r="O34" s="39"/>
      <c r="P34" s="39"/>
      <c r="Q34" s="196"/>
      <c r="R34" s="195"/>
      <c r="S34" s="198"/>
      <c r="T34" s="195"/>
      <c r="U34" s="39"/>
      <c r="V34" s="39"/>
      <c r="W34" s="47"/>
      <c r="X34" s="28"/>
      <c r="Y34" s="24"/>
      <c r="Z34" s="24"/>
    </row>
    <row r="35" spans="1:26" ht="21" customHeight="1" x14ac:dyDescent="0.25">
      <c r="A35" s="24"/>
      <c r="B35" s="29"/>
      <c r="C35" s="49"/>
      <c r="D35" s="41"/>
      <c r="E35" s="41"/>
      <c r="F35" s="77"/>
      <c r="G35" s="267"/>
      <c r="H35" s="165"/>
      <c r="I35" s="166"/>
      <c r="J35" s="39"/>
      <c r="K35" s="39"/>
      <c r="L35" s="268"/>
      <c r="M35" s="191"/>
      <c r="N35" s="48"/>
      <c r="O35" s="39"/>
      <c r="P35" s="39"/>
      <c r="Q35" s="196"/>
      <c r="R35" s="195"/>
      <c r="S35" s="198"/>
      <c r="T35" s="195"/>
      <c r="U35" s="39"/>
      <c r="V35" s="39"/>
      <c r="W35" s="47"/>
      <c r="X35" s="28"/>
      <c r="Y35" s="24"/>
      <c r="Z35" s="24"/>
    </row>
    <row r="36" spans="1:26" ht="21" customHeight="1" thickBot="1" x14ac:dyDescent="0.3">
      <c r="A36" s="24"/>
      <c r="B36" s="29"/>
      <c r="C36" s="46"/>
      <c r="D36" s="38"/>
      <c r="E36" s="38"/>
      <c r="F36" s="37"/>
      <c r="G36" s="235"/>
      <c r="H36" s="236"/>
      <c r="I36" s="237"/>
      <c r="J36" s="36"/>
      <c r="K36" s="36"/>
      <c r="L36" s="217"/>
      <c r="M36" s="218"/>
      <c r="N36" s="45"/>
      <c r="O36" s="36"/>
      <c r="P36" s="36"/>
      <c r="Q36" s="196"/>
      <c r="R36" s="195"/>
      <c r="S36" s="198"/>
      <c r="T36" s="195"/>
      <c r="U36" s="36"/>
      <c r="V36" s="36"/>
      <c r="W36" s="44"/>
      <c r="X36" s="28"/>
      <c r="Y36" s="24"/>
      <c r="Z36" s="24"/>
    </row>
    <row r="37" spans="1:26" ht="21" customHeight="1" x14ac:dyDescent="0.25">
      <c r="A37" s="24"/>
      <c r="B37" s="29"/>
      <c r="C37" s="225" t="s">
        <v>21</v>
      </c>
      <c r="D37" s="43"/>
      <c r="E37" s="43"/>
      <c r="F37" s="71" t="e">
        <f>VLOOKUP(G37,LISTING!A:B,2,0)</f>
        <v>#N/A</v>
      </c>
      <c r="G37" s="208" t="str">
        <f>'Convocations U12-U13'!H34</f>
        <v>ARINNE ENRIQUE</v>
      </c>
      <c r="H37" s="209"/>
      <c r="I37" s="210"/>
      <c r="J37" s="219" t="s">
        <v>46</v>
      </c>
      <c r="K37" s="220"/>
      <c r="L37" s="220"/>
      <c r="M37" s="264"/>
      <c r="N37" s="225" t="s">
        <v>21</v>
      </c>
      <c r="O37" s="42"/>
      <c r="P37" s="42"/>
      <c r="Q37" s="258"/>
      <c r="R37" s="259"/>
      <c r="S37" s="260"/>
      <c r="T37" s="259"/>
      <c r="U37" s="353" t="s">
        <v>20</v>
      </c>
      <c r="V37" s="155"/>
      <c r="W37" s="354"/>
      <c r="X37" s="28"/>
      <c r="Y37" s="24"/>
      <c r="Z37" s="24"/>
    </row>
    <row r="38" spans="1:26" ht="21" customHeight="1" x14ac:dyDescent="0.25">
      <c r="A38" s="24"/>
      <c r="B38" s="29"/>
      <c r="C38" s="226"/>
      <c r="D38" s="41"/>
      <c r="E38" s="41"/>
      <c r="F38" s="132">
        <v>2227764573</v>
      </c>
      <c r="G38" s="211" t="str">
        <f>'Convocations U12-U13'!H35</f>
        <v>MONDJOLLIAN JEREMY</v>
      </c>
      <c r="H38" s="212"/>
      <c r="I38" s="213"/>
      <c r="J38" s="221" t="str">
        <f>G37</f>
        <v>ARINNE ENRIQUE</v>
      </c>
      <c r="K38" s="222"/>
      <c r="L38" s="222"/>
      <c r="M38" s="265"/>
      <c r="N38" s="226"/>
      <c r="O38" s="39"/>
      <c r="P38" s="39"/>
      <c r="Q38" s="196"/>
      <c r="R38" s="195"/>
      <c r="S38" s="198"/>
      <c r="T38" s="195"/>
      <c r="U38" s="201"/>
      <c r="V38" s="156"/>
      <c r="W38" s="262"/>
      <c r="X38" s="28"/>
      <c r="Y38" s="24"/>
      <c r="Z38" s="24"/>
    </row>
    <row r="39" spans="1:26" ht="21" customHeight="1" x14ac:dyDescent="0.25">
      <c r="A39" s="24"/>
      <c r="B39" s="29"/>
      <c r="C39" s="226"/>
      <c r="D39" s="41"/>
      <c r="E39" s="41"/>
      <c r="F39" s="83"/>
      <c r="G39" s="364"/>
      <c r="H39" s="168"/>
      <c r="I39" s="169"/>
      <c r="J39" s="223"/>
      <c r="K39" s="224"/>
      <c r="L39" s="224"/>
      <c r="M39" s="266"/>
      <c r="N39" s="226"/>
      <c r="O39" s="39"/>
      <c r="P39" s="39"/>
      <c r="Q39" s="196"/>
      <c r="R39" s="195"/>
      <c r="S39" s="198"/>
      <c r="T39" s="195"/>
      <c r="U39" s="355"/>
      <c r="V39" s="234"/>
      <c r="W39" s="195"/>
      <c r="X39" s="28"/>
      <c r="Y39" s="24"/>
      <c r="Z39" s="24"/>
    </row>
    <row r="40" spans="1:26" ht="21" customHeight="1" x14ac:dyDescent="0.25">
      <c r="A40" s="24"/>
      <c r="B40" s="29"/>
      <c r="C40" s="226"/>
      <c r="D40" s="41"/>
      <c r="E40" s="41"/>
      <c r="F40" s="40"/>
      <c r="G40" s="198"/>
      <c r="H40" s="234"/>
      <c r="I40" s="195"/>
      <c r="J40" s="231" t="s">
        <v>19</v>
      </c>
      <c r="K40" s="172"/>
      <c r="L40" s="172"/>
      <c r="M40" s="261"/>
      <c r="N40" s="226"/>
      <c r="O40" s="39"/>
      <c r="P40" s="39"/>
      <c r="Q40" s="196"/>
      <c r="R40" s="195"/>
      <c r="S40" s="198"/>
      <c r="T40" s="195"/>
      <c r="U40" s="231" t="s">
        <v>19</v>
      </c>
      <c r="V40" s="172"/>
      <c r="W40" s="261"/>
      <c r="X40" s="28"/>
      <c r="Y40" s="24"/>
      <c r="Z40" s="24"/>
    </row>
    <row r="41" spans="1:26" ht="21" customHeight="1" x14ac:dyDescent="0.25">
      <c r="A41" s="24"/>
      <c r="B41" s="29"/>
      <c r="C41" s="226"/>
      <c r="D41" s="41"/>
      <c r="E41" s="41"/>
      <c r="F41" s="40"/>
      <c r="G41" s="198"/>
      <c r="H41" s="234"/>
      <c r="I41" s="195"/>
      <c r="J41" s="201"/>
      <c r="K41" s="156"/>
      <c r="L41" s="156"/>
      <c r="M41" s="262"/>
      <c r="N41" s="226"/>
      <c r="O41" s="39"/>
      <c r="P41" s="39"/>
      <c r="Q41" s="196"/>
      <c r="R41" s="195"/>
      <c r="S41" s="198"/>
      <c r="T41" s="195"/>
      <c r="U41" s="201"/>
      <c r="V41" s="156"/>
      <c r="W41" s="262"/>
      <c r="X41" s="28"/>
      <c r="Y41" s="24"/>
      <c r="Z41" s="24"/>
    </row>
    <row r="42" spans="1:26" ht="21" customHeight="1" thickBot="1" x14ac:dyDescent="0.3">
      <c r="A42" s="24"/>
      <c r="B42" s="29"/>
      <c r="C42" s="227"/>
      <c r="D42" s="38"/>
      <c r="E42" s="38"/>
      <c r="F42" s="37"/>
      <c r="G42" s="235"/>
      <c r="H42" s="236"/>
      <c r="I42" s="237"/>
      <c r="J42" s="233"/>
      <c r="K42" s="215"/>
      <c r="L42" s="215"/>
      <c r="M42" s="263"/>
      <c r="N42" s="227"/>
      <c r="O42" s="36"/>
      <c r="P42" s="36"/>
      <c r="Q42" s="255"/>
      <c r="R42" s="237"/>
      <c r="S42" s="235"/>
      <c r="T42" s="237"/>
      <c r="U42" s="233"/>
      <c r="V42" s="215"/>
      <c r="W42" s="263"/>
      <c r="X42" s="28"/>
      <c r="Y42" s="24"/>
      <c r="Z42" s="24"/>
    </row>
    <row r="43" spans="1:26" ht="14.25" customHeight="1" x14ac:dyDescent="0.25">
      <c r="A43" s="24"/>
      <c r="B43" s="29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8"/>
      <c r="Y43" s="24"/>
      <c r="Z43" s="24"/>
    </row>
    <row r="44" spans="1:26" ht="14.25" customHeight="1" thickBot="1" x14ac:dyDescent="0.3">
      <c r="A44" s="24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5"/>
      <c r="Y44" s="24"/>
      <c r="Z44" s="24"/>
    </row>
    <row r="45" spans="1:26" ht="14.25" customHeight="1" x14ac:dyDescent="0.25">
      <c r="A45" s="24"/>
      <c r="B45" s="35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3"/>
      <c r="Y45" s="24"/>
      <c r="Z45" s="24"/>
    </row>
    <row r="46" spans="1:26" ht="14.25" customHeight="1" x14ac:dyDescent="0.25">
      <c r="A46" s="24"/>
      <c r="B46" s="29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8"/>
      <c r="Y46" s="24"/>
      <c r="Z46" s="24"/>
    </row>
    <row r="47" spans="1:26" ht="14.2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4.25" customHeight="1" x14ac:dyDescent="0.2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4.25" customHeight="1" x14ac:dyDescent="0.2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</sheetData>
  <mergeCells count="135">
    <mergeCell ref="G8:I8"/>
    <mergeCell ref="M8:M9"/>
    <mergeCell ref="N8:P9"/>
    <mergeCell ref="Q8:Q9"/>
    <mergeCell ref="R8:R9"/>
    <mergeCell ref="W8:W9"/>
    <mergeCell ref="T9:V9"/>
    <mergeCell ref="D2:F3"/>
    <mergeCell ref="G5:I5"/>
    <mergeCell ref="M5:Q5"/>
    <mergeCell ref="G6:I6"/>
    <mergeCell ref="M6:Q6"/>
    <mergeCell ref="W6:W7"/>
    <mergeCell ref="G7:I7"/>
    <mergeCell ref="T7:V7"/>
    <mergeCell ref="R10:R11"/>
    <mergeCell ref="W10:W11"/>
    <mergeCell ref="T11:V11"/>
    <mergeCell ref="F12:F13"/>
    <mergeCell ref="G12:I13"/>
    <mergeCell ref="L12:L13"/>
    <mergeCell ref="M12:M13"/>
    <mergeCell ref="N12:P13"/>
    <mergeCell ref="Q12:Q13"/>
    <mergeCell ref="R12:R13"/>
    <mergeCell ref="F10:F11"/>
    <mergeCell ref="G10:I11"/>
    <mergeCell ref="L10:L11"/>
    <mergeCell ref="M10:M11"/>
    <mergeCell ref="N10:P11"/>
    <mergeCell ref="Q10:Q11"/>
    <mergeCell ref="C19:M19"/>
    <mergeCell ref="N19:W19"/>
    <mergeCell ref="G20:I20"/>
    <mergeCell ref="L20:M20"/>
    <mergeCell ref="Q20:R20"/>
    <mergeCell ref="S20:T20"/>
    <mergeCell ref="W12:W13"/>
    <mergeCell ref="T13:V13"/>
    <mergeCell ref="W14:W15"/>
    <mergeCell ref="M15:R17"/>
    <mergeCell ref="T15:V15"/>
    <mergeCell ref="F16:I17"/>
    <mergeCell ref="W16:W17"/>
    <mergeCell ref="T17:V17"/>
    <mergeCell ref="G23:I23"/>
    <mergeCell ref="L23:M23"/>
    <mergeCell ref="Q23:R23"/>
    <mergeCell ref="S23:T23"/>
    <mergeCell ref="G24:I24"/>
    <mergeCell ref="L24:M24"/>
    <mergeCell ref="Q24:R24"/>
    <mergeCell ref="S24:T24"/>
    <mergeCell ref="G21:I21"/>
    <mergeCell ref="L21:M21"/>
    <mergeCell ref="Q21:R21"/>
    <mergeCell ref="S21:T21"/>
    <mergeCell ref="G22:I22"/>
    <mergeCell ref="L22:M22"/>
    <mergeCell ref="Q22:R22"/>
    <mergeCell ref="S22:T22"/>
    <mergeCell ref="G27:I27"/>
    <mergeCell ref="L27:M27"/>
    <mergeCell ref="Q27:R27"/>
    <mergeCell ref="S27:T27"/>
    <mergeCell ref="G28:I28"/>
    <mergeCell ref="L28:M28"/>
    <mergeCell ref="Q28:R28"/>
    <mergeCell ref="S28:T28"/>
    <mergeCell ref="G25:I25"/>
    <mergeCell ref="L25:M25"/>
    <mergeCell ref="Q25:R25"/>
    <mergeCell ref="S25:T25"/>
    <mergeCell ref="G26:I26"/>
    <mergeCell ref="L26:M26"/>
    <mergeCell ref="Q26:R26"/>
    <mergeCell ref="S26:T26"/>
    <mergeCell ref="G31:I31"/>
    <mergeCell ref="L31:M31"/>
    <mergeCell ref="Q31:R31"/>
    <mergeCell ref="S31:T31"/>
    <mergeCell ref="G32:I32"/>
    <mergeCell ref="L32:M32"/>
    <mergeCell ref="Q32:R32"/>
    <mergeCell ref="S32:T32"/>
    <mergeCell ref="G29:I29"/>
    <mergeCell ref="L29:M29"/>
    <mergeCell ref="Q29:R29"/>
    <mergeCell ref="S29:T29"/>
    <mergeCell ref="G30:I30"/>
    <mergeCell ref="L30:M30"/>
    <mergeCell ref="Q30:R30"/>
    <mergeCell ref="S30:T30"/>
    <mergeCell ref="G35:I35"/>
    <mergeCell ref="L35:M35"/>
    <mergeCell ref="Q35:R35"/>
    <mergeCell ref="S35:T35"/>
    <mergeCell ref="G36:I36"/>
    <mergeCell ref="L36:M36"/>
    <mergeCell ref="Q36:R36"/>
    <mergeCell ref="S36:T36"/>
    <mergeCell ref="G33:I33"/>
    <mergeCell ref="L33:M33"/>
    <mergeCell ref="Q33:R33"/>
    <mergeCell ref="S33:T33"/>
    <mergeCell ref="G34:I34"/>
    <mergeCell ref="L34:M34"/>
    <mergeCell ref="Q34:R34"/>
    <mergeCell ref="S34:T34"/>
    <mergeCell ref="C37:C42"/>
    <mergeCell ref="G37:I37"/>
    <mergeCell ref="J37:M37"/>
    <mergeCell ref="N37:N42"/>
    <mergeCell ref="Q37:R37"/>
    <mergeCell ref="S37:T37"/>
    <mergeCell ref="G40:I40"/>
    <mergeCell ref="J40:M42"/>
    <mergeCell ref="Q40:R40"/>
    <mergeCell ref="S40:T40"/>
    <mergeCell ref="U40:W42"/>
    <mergeCell ref="G41:I41"/>
    <mergeCell ref="Q41:R41"/>
    <mergeCell ref="S41:T41"/>
    <mergeCell ref="G42:I42"/>
    <mergeCell ref="Q42:R42"/>
    <mergeCell ref="S42:T42"/>
    <mergeCell ref="U37:W38"/>
    <mergeCell ref="G38:I38"/>
    <mergeCell ref="J38:M39"/>
    <mergeCell ref="Q38:R38"/>
    <mergeCell ref="S38:T38"/>
    <mergeCell ref="G39:I39"/>
    <mergeCell ref="Q39:R39"/>
    <mergeCell ref="S39:T39"/>
    <mergeCell ref="U39:W39"/>
  </mergeCells>
  <dataValidations count="1">
    <dataValidation type="list" allowBlank="1" showInputMessage="1" showErrorMessage="1" sqref="G6:I6" xr:uid="{01F3B720-9FBF-46E4-9D42-47C3BD4203BE}">
      <formula1>"U13 CRITERIUM - D1, U13 CRITERIUM - D2, U13 CRITERIUM - D3, U13 - Secteur 8 - S1, U13 - Secteur 8 - S2, U13 - Secteur 8 - S3"</formula1>
    </dataValidation>
  </dataValidations>
  <printOptions horizontalCentered="1" verticalCentered="1"/>
  <pageMargins left="0.19685039370078738" right="0.19685039370078738" top="0" bottom="0.5703860188208183" header="0" footer="0"/>
  <pageSetup paperSize="9" scale="64" fitToHeight="0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739EE-997F-415D-84A0-EA08C81B3887}">
  <sheetPr>
    <pageSetUpPr fitToPage="1"/>
  </sheetPr>
  <dimension ref="A1:G35"/>
  <sheetViews>
    <sheetView topLeftCell="A13" zoomScaleNormal="100" zoomScaleSheetLayoutView="100" workbookViewId="0">
      <selection activeCell="D31" sqref="D31"/>
    </sheetView>
  </sheetViews>
  <sheetFormatPr baseColWidth="10" defaultColWidth="11.42578125" defaultRowHeight="12.75" x14ac:dyDescent="0.2"/>
  <cols>
    <col min="1" max="1" width="3.7109375" style="86" customWidth="1"/>
    <col min="2" max="7" width="18" style="86" customWidth="1"/>
    <col min="8" max="16384" width="11.42578125" style="86"/>
  </cols>
  <sheetData>
    <row r="1" spans="1:7" ht="24.95" customHeight="1" x14ac:dyDescent="0.2">
      <c r="A1" s="269" t="s">
        <v>158</v>
      </c>
      <c r="B1" s="269"/>
      <c r="C1" s="269" t="s">
        <v>138</v>
      </c>
      <c r="D1" s="290" t="s">
        <v>71</v>
      </c>
      <c r="E1" s="314" t="s">
        <v>166</v>
      </c>
      <c r="F1" s="315"/>
      <c r="G1" s="316"/>
    </row>
    <row r="2" spans="1:7" ht="24.95" customHeight="1" x14ac:dyDescent="0.2">
      <c r="A2" s="269" t="s">
        <v>72</v>
      </c>
      <c r="B2" s="269"/>
      <c r="C2" s="269"/>
      <c r="D2" s="290"/>
      <c r="E2" s="317"/>
      <c r="F2" s="318"/>
      <c r="G2" s="319"/>
    </row>
    <row r="3" spans="1:7" ht="24.95" customHeight="1" thickBot="1" x14ac:dyDescent="0.25">
      <c r="C3" s="102"/>
      <c r="D3" s="102"/>
      <c r="E3" s="320" t="s">
        <v>69</v>
      </c>
      <c r="F3" s="321"/>
      <c r="G3" s="322"/>
    </row>
    <row r="4" spans="1:7" ht="24.95" customHeight="1" x14ac:dyDescent="0.2">
      <c r="C4" s="288" t="s">
        <v>68</v>
      </c>
      <c r="D4" s="291"/>
      <c r="E4" s="335"/>
      <c r="F4" s="336"/>
      <c r="G4" s="337"/>
    </row>
    <row r="5" spans="1:7" ht="24.95" customHeight="1" thickBot="1" x14ac:dyDescent="0.25">
      <c r="C5" s="289"/>
      <c r="D5" s="291"/>
      <c r="E5" s="338"/>
      <c r="F5" s="339"/>
      <c r="G5" s="340"/>
    </row>
    <row r="6" spans="1:7" ht="24.95" customHeight="1" x14ac:dyDescent="0.2"/>
    <row r="7" spans="1:7" ht="24.95" customHeight="1" x14ac:dyDescent="0.2">
      <c r="A7" s="278" t="s">
        <v>66</v>
      </c>
      <c r="B7" s="278"/>
      <c r="C7" s="278"/>
      <c r="D7" s="278"/>
      <c r="E7" s="278"/>
      <c r="F7" s="278"/>
      <c r="G7" s="278"/>
    </row>
    <row r="8" spans="1:7" s="100" customFormat="1" ht="24.95" customHeight="1" thickBot="1" x14ac:dyDescent="0.25">
      <c r="A8" s="101"/>
      <c r="B8" s="101"/>
      <c r="C8" s="101"/>
      <c r="D8" s="101"/>
      <c r="E8" s="101"/>
      <c r="F8" s="101"/>
      <c r="G8" s="101"/>
    </row>
    <row r="9" spans="1:7" ht="24.95" customHeight="1" x14ac:dyDescent="0.2">
      <c r="A9" s="341" t="s">
        <v>65</v>
      </c>
      <c r="B9" s="342"/>
      <c r="C9" s="343">
        <v>45269</v>
      </c>
      <c r="D9" s="344"/>
      <c r="E9" s="99" t="s">
        <v>64</v>
      </c>
      <c r="F9" s="328" t="s">
        <v>198</v>
      </c>
      <c r="G9" s="329"/>
    </row>
    <row r="10" spans="1:7" ht="24.95" customHeight="1" thickBot="1" x14ac:dyDescent="0.25">
      <c r="A10" s="279" t="s">
        <v>63</v>
      </c>
      <c r="B10" s="280"/>
      <c r="C10" s="308" t="s">
        <v>200</v>
      </c>
      <c r="D10" s="309"/>
      <c r="E10" s="98" t="s">
        <v>62</v>
      </c>
      <c r="F10" s="330">
        <v>2</v>
      </c>
      <c r="G10" s="322"/>
    </row>
    <row r="11" spans="1:7" ht="24.95" customHeight="1" x14ac:dyDescent="0.2">
      <c r="A11" s="281" t="s">
        <v>61</v>
      </c>
      <c r="B11" s="282"/>
      <c r="C11" s="283" t="s">
        <v>200</v>
      </c>
      <c r="D11" s="284"/>
      <c r="E11" s="99" t="s">
        <v>60</v>
      </c>
      <c r="F11" s="331">
        <v>1</v>
      </c>
      <c r="G11" s="332"/>
    </row>
    <row r="12" spans="1:7" ht="24.95" customHeight="1" thickBot="1" x14ac:dyDescent="0.25">
      <c r="A12" s="279"/>
      <c r="B12" s="280"/>
      <c r="C12" s="270"/>
      <c r="D12" s="285"/>
      <c r="E12" s="98" t="s">
        <v>59</v>
      </c>
      <c r="F12" s="333" t="s">
        <v>163</v>
      </c>
      <c r="G12" s="334"/>
    </row>
    <row r="13" spans="1:7" ht="24.95" customHeight="1" thickBot="1" x14ac:dyDescent="0.25"/>
    <row r="14" spans="1:7" ht="24.95" customHeight="1" thickBot="1" x14ac:dyDescent="0.25">
      <c r="A14" s="310" t="s">
        <v>57</v>
      </c>
      <c r="B14" s="311"/>
      <c r="C14" s="312" t="s">
        <v>172</v>
      </c>
      <c r="D14" s="312"/>
      <c r="E14" s="312"/>
      <c r="F14" s="312"/>
      <c r="G14" s="313"/>
    </row>
    <row r="15" spans="1:7" ht="24.95" customHeight="1" x14ac:dyDescent="0.2">
      <c r="A15" s="97"/>
      <c r="B15" s="325" t="s">
        <v>56</v>
      </c>
      <c r="C15" s="326"/>
      <c r="D15" s="326"/>
      <c r="E15" s="327"/>
      <c r="F15" s="347" t="s">
        <v>55</v>
      </c>
      <c r="G15" s="348"/>
    </row>
    <row r="16" spans="1:7" ht="24.95" customHeight="1" x14ac:dyDescent="0.2">
      <c r="A16" s="96">
        <v>1</v>
      </c>
      <c r="B16" s="272" t="str">
        <f>'Convocations U12-U13'!F13</f>
        <v>AZE MARCEAU</v>
      </c>
      <c r="C16" s="273"/>
      <c r="D16" s="273"/>
      <c r="E16" s="274"/>
      <c r="F16" s="286">
        <f>VLOOKUP(B16,LISTING!A:B,2,0)</f>
        <v>2547931549</v>
      </c>
      <c r="G16" s="287"/>
    </row>
    <row r="17" spans="1:7" ht="24.95" customHeight="1" x14ac:dyDescent="0.2">
      <c r="A17" s="96">
        <v>2</v>
      </c>
      <c r="B17" s="272" t="str">
        <f>'Convocations U12-U13'!F14</f>
        <v>DUBOIS SMILEY</v>
      </c>
      <c r="C17" s="273"/>
      <c r="D17" s="273"/>
      <c r="E17" s="274"/>
      <c r="F17" s="286">
        <f>VLOOKUP(B17,LISTING!A:B,2,0)</f>
        <v>2548592532</v>
      </c>
      <c r="G17" s="287"/>
    </row>
    <row r="18" spans="1:7" ht="24.95" customHeight="1" x14ac:dyDescent="0.2">
      <c r="A18" s="96">
        <v>3</v>
      </c>
      <c r="B18" s="272" t="str">
        <f>'Convocations U12-U13'!F15</f>
        <v>GAILLARD GABIN</v>
      </c>
      <c r="C18" s="273"/>
      <c r="D18" s="273"/>
      <c r="E18" s="274"/>
      <c r="F18" s="286">
        <f>VLOOKUP(B18,LISTING!A:B,2,0)</f>
        <v>2547927515</v>
      </c>
      <c r="G18" s="287"/>
    </row>
    <row r="19" spans="1:7" ht="24.95" customHeight="1" x14ac:dyDescent="0.2">
      <c r="A19" s="96">
        <v>4</v>
      </c>
      <c r="B19" s="272" t="str">
        <f>'Convocations U12-U13'!F16</f>
        <v>GALERNE MALO</v>
      </c>
      <c r="C19" s="273"/>
      <c r="D19" s="273"/>
      <c r="E19" s="274"/>
      <c r="F19" s="286">
        <f>VLOOKUP(B19,LISTING!A:B,2,0)</f>
        <v>9602327653</v>
      </c>
      <c r="G19" s="287"/>
    </row>
    <row r="20" spans="1:7" ht="24.95" customHeight="1" x14ac:dyDescent="0.2">
      <c r="A20" s="96">
        <v>5</v>
      </c>
      <c r="B20" s="272" t="str">
        <f>'Convocations U12-U13'!F17</f>
        <v>HUCHET MARIUS</v>
      </c>
      <c r="C20" s="273"/>
      <c r="D20" s="273"/>
      <c r="E20" s="274"/>
      <c r="F20" s="286">
        <f>VLOOKUP(B20,LISTING!A:B,2,0)</f>
        <v>9603877871</v>
      </c>
      <c r="G20" s="287"/>
    </row>
    <row r="21" spans="1:7" ht="24.95" customHeight="1" x14ac:dyDescent="0.2">
      <c r="A21" s="96">
        <v>6</v>
      </c>
      <c r="B21" s="272" t="str">
        <f>'Convocations U12-U13'!F18</f>
        <v>JOUNEAUX RAOULT YLAN</v>
      </c>
      <c r="C21" s="273"/>
      <c r="D21" s="273"/>
      <c r="E21" s="274"/>
      <c r="F21" s="286">
        <f>VLOOKUP(B21,LISTING!A:B,2,0)</f>
        <v>9602228115</v>
      </c>
      <c r="G21" s="287"/>
    </row>
    <row r="22" spans="1:7" ht="24.95" customHeight="1" x14ac:dyDescent="0.2">
      <c r="A22" s="96">
        <v>7</v>
      </c>
      <c r="B22" s="272" t="str">
        <f>'Convocations U12-U13'!F19</f>
        <v>KHUDOEV LUCAS</v>
      </c>
      <c r="C22" s="273"/>
      <c r="D22" s="273"/>
      <c r="E22" s="274"/>
      <c r="F22" s="286">
        <f>VLOOKUP(B22,LISTING!A:B,2,0)</f>
        <v>9603979471</v>
      </c>
      <c r="G22" s="287"/>
    </row>
    <row r="23" spans="1:7" ht="24.95" customHeight="1" x14ac:dyDescent="0.2">
      <c r="A23" s="96">
        <v>8</v>
      </c>
      <c r="B23" s="272" t="str">
        <f>'Convocations U12-U13'!F20</f>
        <v>MARSAC ARTHUR</v>
      </c>
      <c r="C23" s="273"/>
      <c r="D23" s="273"/>
      <c r="E23" s="274"/>
      <c r="F23" s="286">
        <f>VLOOKUP(B23,LISTING!A:B,2,0)</f>
        <v>9604003337</v>
      </c>
      <c r="G23" s="287"/>
    </row>
    <row r="24" spans="1:7" ht="24.95" customHeight="1" x14ac:dyDescent="0.2">
      <c r="A24" s="96">
        <v>9</v>
      </c>
      <c r="B24" s="272" t="str">
        <f>'Convocations U12-U13'!F22</f>
        <v>MENIER VIVIAN</v>
      </c>
      <c r="C24" s="273"/>
      <c r="D24" s="273"/>
      <c r="E24" s="274"/>
      <c r="F24" s="286">
        <f>VLOOKUP(B24,LISTING!A:B,2,0)</f>
        <v>9602737151</v>
      </c>
      <c r="G24" s="287"/>
    </row>
    <row r="25" spans="1:7" ht="24.95" customHeight="1" x14ac:dyDescent="0.2">
      <c r="A25" s="96">
        <v>10</v>
      </c>
      <c r="B25" s="272" t="str">
        <f>'Convocations U12-U13'!F21</f>
        <v>MONNIER LUCAS</v>
      </c>
      <c r="C25" s="273"/>
      <c r="D25" s="273"/>
      <c r="E25" s="274"/>
      <c r="F25" s="286">
        <f>VLOOKUP(B25,LISTING!A:B,2,0)</f>
        <v>9602500344</v>
      </c>
      <c r="G25" s="287"/>
    </row>
    <row r="26" spans="1:7" ht="24.95" customHeight="1" x14ac:dyDescent="0.2">
      <c r="A26" s="96">
        <v>11</v>
      </c>
      <c r="B26" s="272" t="str">
        <f>'Convocations U12-U13'!F23</f>
        <v xml:space="preserve"> </v>
      </c>
      <c r="C26" s="273"/>
      <c r="D26" s="273"/>
      <c r="E26" s="274"/>
      <c r="F26" s="286" t="e">
        <f>VLOOKUP(B26,LISTING!A:B,2,0)</f>
        <v>#N/A</v>
      </c>
      <c r="G26" s="287"/>
    </row>
    <row r="27" spans="1:7" ht="24.95" customHeight="1" thickBot="1" x14ac:dyDescent="0.25">
      <c r="A27" s="95">
        <v>12</v>
      </c>
      <c r="B27" s="275">
        <f>'Convocations U12-U13'!F24</f>
        <v>0</v>
      </c>
      <c r="C27" s="276"/>
      <c r="D27" s="276"/>
      <c r="E27" s="277"/>
      <c r="F27" s="270" t="e">
        <f>VLOOKUP(B27,LISTING!A:B,2,0)</f>
        <v>#N/A</v>
      </c>
      <c r="G27" s="271"/>
    </row>
    <row r="28" spans="1:7" ht="24.95" customHeight="1" thickBot="1" x14ac:dyDescent="0.25">
      <c r="A28" s="93"/>
      <c r="B28" s="94"/>
      <c r="C28" s="94"/>
      <c r="D28" s="93"/>
      <c r="E28" s="93"/>
      <c r="F28" s="93"/>
      <c r="G28" s="93"/>
    </row>
    <row r="29" spans="1:7" ht="24.95" customHeight="1" x14ac:dyDescent="0.2">
      <c r="A29" s="294" t="s">
        <v>54</v>
      </c>
      <c r="B29" s="295"/>
      <c r="C29" s="295"/>
      <c r="D29" s="306" t="str">
        <f>'Convocations U12-U13'!F34</f>
        <v>MATHURIN MALO</v>
      </c>
      <c r="E29" s="307"/>
      <c r="F29" s="304" t="s">
        <v>53</v>
      </c>
      <c r="G29" s="305"/>
    </row>
    <row r="30" spans="1:7" ht="24.95" customHeight="1" thickBot="1" x14ac:dyDescent="0.25">
      <c r="A30" s="296" t="s">
        <v>52</v>
      </c>
      <c r="B30" s="297"/>
      <c r="C30" s="297"/>
      <c r="D30" s="345">
        <f>VLOOKUP(D29,LISTING!A:B,2,0)</f>
        <v>2544280560</v>
      </c>
      <c r="E30" s="346"/>
      <c r="F30" s="298"/>
      <c r="G30" s="287"/>
    </row>
    <row r="31" spans="1:7" ht="24.95" customHeight="1" x14ac:dyDescent="0.2">
      <c r="A31" s="300" t="s">
        <v>51</v>
      </c>
      <c r="B31" s="301"/>
      <c r="C31" s="301"/>
      <c r="D31" s="92"/>
      <c r="E31" s="91" t="s">
        <v>50</v>
      </c>
      <c r="F31" s="298"/>
      <c r="G31" s="287"/>
    </row>
    <row r="32" spans="1:7" ht="24.95" customHeight="1" x14ac:dyDescent="0.2">
      <c r="A32" s="302"/>
      <c r="B32" s="303"/>
      <c r="C32" s="303"/>
      <c r="D32" s="90"/>
      <c r="E32" s="89" t="s">
        <v>49</v>
      </c>
      <c r="F32" s="298"/>
      <c r="G32" s="287"/>
    </row>
    <row r="33" spans="1:7" ht="24.95" customHeight="1" thickBot="1" x14ac:dyDescent="0.25">
      <c r="A33" s="296"/>
      <c r="B33" s="297"/>
      <c r="C33" s="297"/>
      <c r="D33" s="133" t="s">
        <v>161</v>
      </c>
      <c r="E33" s="87" t="s">
        <v>48</v>
      </c>
      <c r="F33" s="299"/>
      <c r="G33" s="271"/>
    </row>
    <row r="34" spans="1:7" ht="19.149999999999999" customHeight="1" x14ac:dyDescent="0.2">
      <c r="A34" s="293"/>
      <c r="B34" s="293"/>
      <c r="C34" s="293"/>
      <c r="D34" s="293"/>
      <c r="E34" s="293"/>
      <c r="F34" s="293"/>
      <c r="G34" s="293"/>
    </row>
    <row r="35" spans="1:7" ht="24.95" customHeight="1" x14ac:dyDescent="0.2">
      <c r="A35" s="292" t="s">
        <v>47</v>
      </c>
      <c r="B35" s="292"/>
      <c r="C35" s="292"/>
      <c r="D35" s="292"/>
      <c r="E35" s="292"/>
      <c r="F35" s="292"/>
      <c r="G35" s="292"/>
    </row>
  </sheetData>
  <mergeCells count="57">
    <mergeCell ref="D1:D2"/>
    <mergeCell ref="E1:G2"/>
    <mergeCell ref="E3:G3"/>
    <mergeCell ref="C4:C5"/>
    <mergeCell ref="D4:D5"/>
    <mergeCell ref="E4:G5"/>
    <mergeCell ref="A7:G7"/>
    <mergeCell ref="A9:B9"/>
    <mergeCell ref="C9:D9"/>
    <mergeCell ref="F9:G9"/>
    <mergeCell ref="A10:B10"/>
    <mergeCell ref="C10:D10"/>
    <mergeCell ref="F10:G10"/>
    <mergeCell ref="A11:B12"/>
    <mergeCell ref="C11:D12"/>
    <mergeCell ref="F11:G11"/>
    <mergeCell ref="F12:G12"/>
    <mergeCell ref="A14:B14"/>
    <mergeCell ref="C14:G14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  <mergeCell ref="B25:E25"/>
    <mergeCell ref="F25:G25"/>
    <mergeCell ref="B26:E26"/>
    <mergeCell ref="F26:G26"/>
    <mergeCell ref="B21:E21"/>
    <mergeCell ref="F21:G21"/>
    <mergeCell ref="B22:E22"/>
    <mergeCell ref="F22:G22"/>
    <mergeCell ref="B23:E23"/>
    <mergeCell ref="F23:G23"/>
    <mergeCell ref="A34:G34"/>
    <mergeCell ref="A35:G35"/>
    <mergeCell ref="A1:B1"/>
    <mergeCell ref="C1:C2"/>
    <mergeCell ref="A2:B2"/>
    <mergeCell ref="B27:E27"/>
    <mergeCell ref="F27:G27"/>
    <mergeCell ref="A29:C29"/>
    <mergeCell ref="D29:E29"/>
    <mergeCell ref="F29:G29"/>
    <mergeCell ref="A30:C30"/>
    <mergeCell ref="D30:E30"/>
    <mergeCell ref="F30:G33"/>
    <mergeCell ref="A31:C33"/>
    <mergeCell ref="B24:E24"/>
    <mergeCell ref="F24:G24"/>
  </mergeCells>
  <dataValidations count="3">
    <dataValidation type="list" allowBlank="1" showInputMessage="1" showErrorMessage="1" sqref="F9:G9" xr:uid="{08DEC835-E3F9-42B9-9EED-A7A314C9F07A}">
      <formula1>"CRITERIUM - BRASSAGE OR, CRITERIUM - BRASSAGE ARGENT, CRITERIUM - BRASSAGE BRONZE, SECTEUR - BRASSAGE OR, SECTEUR - BRASSAGE ARGENT, SECTEUR - BRASSAGE BRONZE, FESTIVAL FOOT U13, COUPE D35, COUPE SECTEUR, COUPE PAYS"</formula1>
    </dataValidation>
    <dataValidation type="list" allowBlank="1" showInputMessage="1" showErrorMessage="1" sqref="F10:G10" xr:uid="{2B0B2B33-B882-48CD-8F1B-F67D39C58A17}">
      <formula1>"1, 2, 3, 4"</formula1>
    </dataValidation>
    <dataValidation type="list" allowBlank="1" showInputMessage="1" showErrorMessage="1" sqref="E1:G2" xr:uid="{9C5BDE46-4AB8-455C-BFF0-564A65C20ED1}">
      <formula1>"CRITERIUM, SECTEUR 8"</formula1>
    </dataValidation>
  </dataValidations>
  <printOptions horizontalCentered="1" verticalCentered="1"/>
  <pageMargins left="3.937007874015748E-2" right="3.937007874015748E-2" top="0.19685039370078741" bottom="0.19685039370078741" header="0.19685039370078741" footer="0.19685039370078741"/>
  <pageSetup paperSize="9" scale="91" fitToHeight="0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7620-B43F-40AD-9F52-762B19A06025}">
  <sheetPr>
    <pageSetUpPr fitToPage="1"/>
  </sheetPr>
  <dimension ref="A1:G35"/>
  <sheetViews>
    <sheetView zoomScaleNormal="100" zoomScaleSheetLayoutView="100" workbookViewId="0">
      <selection activeCell="J21" sqref="J21"/>
    </sheetView>
  </sheetViews>
  <sheetFormatPr baseColWidth="10" defaultColWidth="11.42578125" defaultRowHeight="12.75" x14ac:dyDescent="0.2"/>
  <cols>
    <col min="1" max="1" width="3.7109375" style="86" customWidth="1"/>
    <col min="2" max="7" width="18" style="86" customWidth="1"/>
    <col min="8" max="16384" width="11.42578125" style="86"/>
  </cols>
  <sheetData>
    <row r="1" spans="1:7" ht="24.95" customHeight="1" x14ac:dyDescent="0.2">
      <c r="A1" s="269" t="s">
        <v>158</v>
      </c>
      <c r="B1" s="269"/>
      <c r="C1" s="269" t="s">
        <v>138</v>
      </c>
      <c r="D1" s="290" t="s">
        <v>71</v>
      </c>
      <c r="E1" s="314" t="s">
        <v>70</v>
      </c>
      <c r="F1" s="315"/>
      <c r="G1" s="316"/>
    </row>
    <row r="2" spans="1:7" ht="24.95" customHeight="1" x14ac:dyDescent="0.2">
      <c r="A2" s="269" t="s">
        <v>72</v>
      </c>
      <c r="B2" s="269"/>
      <c r="C2" s="269"/>
      <c r="D2" s="290"/>
      <c r="E2" s="317"/>
      <c r="F2" s="318"/>
      <c r="G2" s="319"/>
    </row>
    <row r="3" spans="1:7" ht="24.95" customHeight="1" thickBot="1" x14ac:dyDescent="0.25">
      <c r="C3" s="102"/>
      <c r="D3" s="102"/>
      <c r="E3" s="320" t="s">
        <v>69</v>
      </c>
      <c r="F3" s="321"/>
      <c r="G3" s="322"/>
    </row>
    <row r="4" spans="1:7" ht="24.95" customHeight="1" x14ac:dyDescent="0.2">
      <c r="C4" s="288" t="s">
        <v>68</v>
      </c>
      <c r="D4" s="291"/>
      <c r="E4" s="335" t="s">
        <v>67</v>
      </c>
      <c r="F4" s="336"/>
      <c r="G4" s="337"/>
    </row>
    <row r="5" spans="1:7" ht="24.95" customHeight="1" thickBot="1" x14ac:dyDescent="0.25">
      <c r="C5" s="289"/>
      <c r="D5" s="291"/>
      <c r="E5" s="338"/>
      <c r="F5" s="339"/>
      <c r="G5" s="340"/>
    </row>
    <row r="6" spans="1:7" ht="24.95" customHeight="1" x14ac:dyDescent="0.2"/>
    <row r="7" spans="1:7" ht="24.95" customHeight="1" x14ac:dyDescent="0.2">
      <c r="A7" s="278" t="s">
        <v>66</v>
      </c>
      <c r="B7" s="278"/>
      <c r="C7" s="278"/>
      <c r="D7" s="278"/>
      <c r="E7" s="278"/>
      <c r="F7" s="278"/>
      <c r="G7" s="278"/>
    </row>
    <row r="8" spans="1:7" s="100" customFormat="1" ht="24.95" customHeight="1" thickBot="1" x14ac:dyDescent="0.25">
      <c r="A8" s="101"/>
      <c r="B8" s="101"/>
      <c r="C8" s="101"/>
      <c r="D8" s="101"/>
      <c r="E8" s="101"/>
      <c r="F8" s="101"/>
      <c r="G8" s="101"/>
    </row>
    <row r="9" spans="1:7" ht="24.95" customHeight="1" x14ac:dyDescent="0.2">
      <c r="A9" s="341" t="s">
        <v>65</v>
      </c>
      <c r="B9" s="342"/>
      <c r="C9" s="343">
        <v>45318</v>
      </c>
      <c r="D9" s="344"/>
      <c r="E9" s="99" t="s">
        <v>64</v>
      </c>
      <c r="F9" s="328" t="s">
        <v>195</v>
      </c>
      <c r="G9" s="329"/>
    </row>
    <row r="10" spans="1:7" ht="24.95" customHeight="1" thickBot="1" x14ac:dyDescent="0.25">
      <c r="A10" s="279" t="s">
        <v>63</v>
      </c>
      <c r="B10" s="280"/>
      <c r="C10" s="308" t="s">
        <v>206</v>
      </c>
      <c r="D10" s="309"/>
      <c r="E10" s="98" t="s">
        <v>62</v>
      </c>
      <c r="F10" s="330">
        <v>3</v>
      </c>
      <c r="G10" s="322"/>
    </row>
    <row r="11" spans="1:7" ht="24.95" customHeight="1" x14ac:dyDescent="0.2">
      <c r="A11" s="281" t="s">
        <v>61</v>
      </c>
      <c r="B11" s="282"/>
      <c r="C11" s="283" t="s">
        <v>206</v>
      </c>
      <c r="D11" s="284"/>
      <c r="E11" s="99" t="s">
        <v>60</v>
      </c>
      <c r="F11" s="331" t="s">
        <v>160</v>
      </c>
      <c r="G11" s="332"/>
    </row>
    <row r="12" spans="1:7" ht="24.95" customHeight="1" thickBot="1" x14ac:dyDescent="0.25">
      <c r="A12" s="279"/>
      <c r="B12" s="280"/>
      <c r="C12" s="270"/>
      <c r="D12" s="285"/>
      <c r="E12" s="98" t="s">
        <v>59</v>
      </c>
      <c r="F12" s="333" t="s">
        <v>58</v>
      </c>
      <c r="G12" s="334"/>
    </row>
    <row r="13" spans="1:7" ht="24.95" customHeight="1" thickBot="1" x14ac:dyDescent="0.25"/>
    <row r="14" spans="1:7" ht="24.95" customHeight="1" thickBot="1" x14ac:dyDescent="0.25">
      <c r="A14" s="310" t="s">
        <v>57</v>
      </c>
      <c r="B14" s="311"/>
      <c r="C14" s="312" t="s">
        <v>173</v>
      </c>
      <c r="D14" s="312"/>
      <c r="E14" s="312"/>
      <c r="F14" s="312"/>
      <c r="G14" s="313"/>
    </row>
    <row r="15" spans="1:7" ht="24.95" customHeight="1" x14ac:dyDescent="0.2">
      <c r="A15" s="97"/>
      <c r="B15" s="325" t="s">
        <v>56</v>
      </c>
      <c r="C15" s="326"/>
      <c r="D15" s="326"/>
      <c r="E15" s="327"/>
      <c r="F15" s="347" t="s">
        <v>55</v>
      </c>
      <c r="G15" s="348"/>
    </row>
    <row r="16" spans="1:7" ht="24.95" customHeight="1" x14ac:dyDescent="0.2">
      <c r="A16" s="96">
        <v>1</v>
      </c>
      <c r="B16" s="272" t="str">
        <f>'Convocations U12-U13'!G13</f>
        <v>MBAMBU MATHEO</v>
      </c>
      <c r="C16" s="273"/>
      <c r="D16" s="273"/>
      <c r="E16" s="274"/>
      <c r="F16" s="286">
        <f>VLOOKUP(B16,LISTING!A:B,2,0)</f>
        <v>2544513972</v>
      </c>
      <c r="G16" s="287"/>
    </row>
    <row r="17" spans="1:7" ht="24.95" customHeight="1" x14ac:dyDescent="0.2">
      <c r="A17" s="96">
        <v>2</v>
      </c>
      <c r="B17" s="272" t="str">
        <f>'Convocations U12-U13'!G14</f>
        <v>ASSILI AYOUB</v>
      </c>
      <c r="C17" s="273"/>
      <c r="D17" s="273"/>
      <c r="E17" s="274"/>
      <c r="F17" s="286">
        <f>VLOOKUP(B17,LISTING!A:B,2,0)</f>
        <v>9602430712</v>
      </c>
      <c r="G17" s="287"/>
    </row>
    <row r="18" spans="1:7" ht="24.95" customHeight="1" x14ac:dyDescent="0.2">
      <c r="A18" s="96">
        <v>3</v>
      </c>
      <c r="B18" s="272" t="str">
        <f>'Convocations U12-U13'!G15</f>
        <v>DURAND ANTOINE</v>
      </c>
      <c r="C18" s="273"/>
      <c r="D18" s="273"/>
      <c r="E18" s="274"/>
      <c r="F18" s="286">
        <f>VLOOKUP(B18,LISTING!A:B,2,0)</f>
        <v>9602337895</v>
      </c>
      <c r="G18" s="287"/>
    </row>
    <row r="19" spans="1:7" ht="24.95" customHeight="1" x14ac:dyDescent="0.2">
      <c r="A19" s="96">
        <v>4</v>
      </c>
      <c r="B19" s="272" t="str">
        <f>'Convocations U12-U13'!G16</f>
        <v>MAUTALENT ANTOINE</v>
      </c>
      <c r="C19" s="273"/>
      <c r="D19" s="273"/>
      <c r="E19" s="274"/>
      <c r="F19" s="286">
        <f>VLOOKUP(B19,LISTING!A:B,2,0)</f>
        <v>9602426618</v>
      </c>
      <c r="G19" s="287"/>
    </row>
    <row r="20" spans="1:7" ht="24.95" customHeight="1" x14ac:dyDescent="0.2">
      <c r="A20" s="96">
        <v>5</v>
      </c>
      <c r="B20" s="272" t="str">
        <f>'Convocations U12-U13'!G17</f>
        <v>N'SUAMI JASON</v>
      </c>
      <c r="C20" s="273"/>
      <c r="D20" s="273"/>
      <c r="E20" s="274"/>
      <c r="F20" s="286">
        <f>VLOOKUP(B20,LISTING!A:B,2,0)</f>
        <v>9603515245</v>
      </c>
      <c r="G20" s="287"/>
    </row>
    <row r="21" spans="1:7" ht="24.95" customHeight="1" x14ac:dyDescent="0.2">
      <c r="A21" s="96">
        <v>6</v>
      </c>
      <c r="B21" s="272" t="str">
        <f>'Convocations U12-U13'!G18</f>
        <v>OYENIRAN ELIE</v>
      </c>
      <c r="C21" s="273"/>
      <c r="D21" s="273"/>
      <c r="E21" s="274"/>
      <c r="F21" s="286">
        <f>VLOOKUP(B21,LISTING!A:B,2,0)</f>
        <v>9602737619</v>
      </c>
      <c r="G21" s="287"/>
    </row>
    <row r="22" spans="1:7" ht="24.95" customHeight="1" x14ac:dyDescent="0.2">
      <c r="A22" s="96">
        <v>7</v>
      </c>
      <c r="B22" s="272" t="str">
        <f>'Convocations U12-U13'!G19</f>
        <v>DEMIRTAS IDRIS</v>
      </c>
      <c r="C22" s="273"/>
      <c r="D22" s="273"/>
      <c r="E22" s="274"/>
      <c r="F22" s="286">
        <f>VLOOKUP(B22,LISTING!A:B,2,0)</f>
        <v>2547992685</v>
      </c>
      <c r="G22" s="287"/>
    </row>
    <row r="23" spans="1:7" ht="24.95" customHeight="1" x14ac:dyDescent="0.2">
      <c r="A23" s="96">
        <v>8</v>
      </c>
      <c r="B23" s="272" t="str">
        <f>'Convocations U12-U13'!G20</f>
        <v>DEVERRE JULES</v>
      </c>
      <c r="C23" s="273"/>
      <c r="D23" s="273"/>
      <c r="E23" s="274"/>
      <c r="F23" s="286">
        <f>VLOOKUP(B23,LISTING!A:B,2,0)</f>
        <v>9603672746</v>
      </c>
      <c r="G23" s="287"/>
    </row>
    <row r="24" spans="1:7" ht="24.95" customHeight="1" x14ac:dyDescent="0.2">
      <c r="A24" s="96">
        <v>9</v>
      </c>
      <c r="B24" s="272" t="str">
        <f>'Convocations U12-U13'!G21</f>
        <v>DIARRA TIDIANE</v>
      </c>
      <c r="C24" s="273"/>
      <c r="D24" s="273"/>
      <c r="E24" s="274"/>
      <c r="F24" s="286">
        <f>VLOOKUP(B24,LISTING!A:B,2,0)</f>
        <v>2548383512</v>
      </c>
      <c r="G24" s="287"/>
    </row>
    <row r="25" spans="1:7" ht="24.95" customHeight="1" x14ac:dyDescent="0.2">
      <c r="A25" s="96">
        <v>10</v>
      </c>
      <c r="B25" s="272" t="str">
        <f>'Convocations U12-U13'!G22</f>
        <v>SIRERA CLEMENT</v>
      </c>
      <c r="C25" s="273"/>
      <c r="D25" s="273"/>
      <c r="E25" s="274"/>
      <c r="F25" s="286">
        <f>VLOOKUP(B25,LISTING!A:B,2,0)</f>
        <v>9602271560</v>
      </c>
      <c r="G25" s="287"/>
    </row>
    <row r="26" spans="1:7" ht="24.95" customHeight="1" x14ac:dyDescent="0.2">
      <c r="A26" s="96">
        <v>11</v>
      </c>
      <c r="B26" s="272">
        <f>'Convocations U12-U13'!G23</f>
        <v>0</v>
      </c>
      <c r="C26" s="273"/>
      <c r="D26" s="273"/>
      <c r="E26" s="274"/>
      <c r="F26" s="286" t="e">
        <f>VLOOKUP(B26,LISTING!A:B,2,0)</f>
        <v>#N/A</v>
      </c>
      <c r="G26" s="287"/>
    </row>
    <row r="27" spans="1:7" ht="24.95" customHeight="1" thickBot="1" x14ac:dyDescent="0.25">
      <c r="A27" s="95">
        <v>12</v>
      </c>
      <c r="B27" s="275">
        <f>'Convocations U12-U13'!G24</f>
        <v>0</v>
      </c>
      <c r="C27" s="276"/>
      <c r="D27" s="276"/>
      <c r="E27" s="277"/>
      <c r="F27" s="270" t="e">
        <f>VLOOKUP(B27,LISTING!A:B,2,0)</f>
        <v>#N/A</v>
      </c>
      <c r="G27" s="271"/>
    </row>
    <row r="28" spans="1:7" ht="24.95" customHeight="1" thickBot="1" x14ac:dyDescent="0.25">
      <c r="A28" s="93"/>
      <c r="B28" s="94"/>
      <c r="C28" s="94"/>
      <c r="D28" s="93"/>
      <c r="E28" s="93"/>
      <c r="F28" s="93"/>
      <c r="G28" s="93"/>
    </row>
    <row r="29" spans="1:7" ht="24.95" customHeight="1" x14ac:dyDescent="0.2">
      <c r="A29" s="294" t="s">
        <v>54</v>
      </c>
      <c r="B29" s="295"/>
      <c r="C29" s="295"/>
      <c r="D29" s="306" t="str">
        <f>'Convocations U12-U13'!G34</f>
        <v>RENAUDIN ETHAN</v>
      </c>
      <c r="E29" s="307"/>
      <c r="F29" s="304" t="s">
        <v>53</v>
      </c>
      <c r="G29" s="305"/>
    </row>
    <row r="30" spans="1:7" ht="24.95" customHeight="1" thickBot="1" x14ac:dyDescent="0.25">
      <c r="A30" s="296" t="s">
        <v>52</v>
      </c>
      <c r="B30" s="297"/>
      <c r="C30" s="297"/>
      <c r="D30" s="345">
        <f>VLOOKUP(D29,LISTING!A:B,2,0)</f>
        <v>2548470111</v>
      </c>
      <c r="E30" s="346"/>
      <c r="F30" s="298"/>
      <c r="G30" s="287"/>
    </row>
    <row r="31" spans="1:7" ht="24.95" customHeight="1" x14ac:dyDescent="0.2">
      <c r="A31" s="300" t="s">
        <v>51</v>
      </c>
      <c r="B31" s="301"/>
      <c r="C31" s="301"/>
      <c r="D31" s="92"/>
      <c r="E31" s="91" t="s">
        <v>162</v>
      </c>
      <c r="F31" s="298"/>
      <c r="G31" s="287"/>
    </row>
    <row r="32" spans="1:7" ht="24.95" customHeight="1" x14ac:dyDescent="0.2">
      <c r="A32" s="302"/>
      <c r="B32" s="303"/>
      <c r="C32" s="303"/>
      <c r="D32" s="90"/>
      <c r="E32" s="89" t="s">
        <v>49</v>
      </c>
      <c r="F32" s="298"/>
      <c r="G32" s="287"/>
    </row>
    <row r="33" spans="1:7" ht="24.95" customHeight="1" thickBot="1" x14ac:dyDescent="0.25">
      <c r="A33" s="296"/>
      <c r="B33" s="297"/>
      <c r="C33" s="297"/>
      <c r="D33" s="88"/>
      <c r="E33" s="87" t="s">
        <v>48</v>
      </c>
      <c r="F33" s="299"/>
      <c r="G33" s="271"/>
    </row>
    <row r="34" spans="1:7" ht="19.149999999999999" customHeight="1" x14ac:dyDescent="0.2">
      <c r="A34" s="293"/>
      <c r="B34" s="293"/>
      <c r="C34" s="293"/>
      <c r="D34" s="293"/>
      <c r="E34" s="293"/>
      <c r="F34" s="293"/>
      <c r="G34" s="293"/>
    </row>
    <row r="35" spans="1:7" ht="24.95" customHeight="1" x14ac:dyDescent="0.2">
      <c r="A35" s="292" t="s">
        <v>47</v>
      </c>
      <c r="B35" s="292"/>
      <c r="C35" s="292"/>
      <c r="D35" s="292"/>
      <c r="E35" s="292"/>
      <c r="F35" s="292"/>
      <c r="G35" s="292"/>
    </row>
  </sheetData>
  <mergeCells count="57">
    <mergeCell ref="E3:G3"/>
    <mergeCell ref="A1:B1"/>
    <mergeCell ref="C1:C2"/>
    <mergeCell ref="D1:D2"/>
    <mergeCell ref="E1:G2"/>
    <mergeCell ref="A2:B2"/>
    <mergeCell ref="C4:C5"/>
    <mergeCell ref="D4:D5"/>
    <mergeCell ref="E4:G5"/>
    <mergeCell ref="A7:G7"/>
    <mergeCell ref="A9:B9"/>
    <mergeCell ref="C9:D9"/>
    <mergeCell ref="F9:G9"/>
    <mergeCell ref="A10:B10"/>
    <mergeCell ref="C10:D10"/>
    <mergeCell ref="F10:G10"/>
    <mergeCell ref="A11:B12"/>
    <mergeCell ref="C11:D12"/>
    <mergeCell ref="F11:G11"/>
    <mergeCell ref="F12:G12"/>
    <mergeCell ref="A14:B14"/>
    <mergeCell ref="C14:G14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5:E25"/>
    <mergeCell ref="F25:G25"/>
    <mergeCell ref="A35:G35"/>
    <mergeCell ref="B26:E26"/>
    <mergeCell ref="F26:G26"/>
    <mergeCell ref="B27:E27"/>
    <mergeCell ref="F27:G27"/>
    <mergeCell ref="A29:C29"/>
    <mergeCell ref="D29:E29"/>
    <mergeCell ref="F29:G29"/>
    <mergeCell ref="A30:C30"/>
    <mergeCell ref="D30:E30"/>
    <mergeCell ref="F30:G33"/>
    <mergeCell ref="A31:C33"/>
    <mergeCell ref="A34:G34"/>
  </mergeCells>
  <dataValidations count="3">
    <dataValidation type="list" allowBlank="1" showInputMessage="1" showErrorMessage="1" sqref="F9:G9" xr:uid="{65BCC05D-4802-4D12-B943-58FC7CEDFFD1}">
      <formula1>"CRITERIUM - BRASSAGE OR, CRITERIUM - BRASSAGE ARGENT, CRITERIUM - BRASSAGE BRONZE, SECTEUR - BRASSAGE OR, SECTEUR - BRASSAGE ARGENT, SECTEUR - BRASSAGE BRONZE, FESTIVAL FOOT U13, COUPE D35, COUPE SECTEUR, COUPE PAYS"</formula1>
    </dataValidation>
    <dataValidation type="list" allowBlank="1" showInputMessage="1" showErrorMessage="1" sqref="F10:G10" xr:uid="{38598F12-8F45-4936-AA5C-33AB0BC9B315}">
      <formula1>"1, 2, 3, 4"</formula1>
    </dataValidation>
    <dataValidation type="list" allowBlank="1" showInputMessage="1" showErrorMessage="1" sqref="E1:G2" xr:uid="{4D7C1B2B-6DEE-4114-B51F-DDF03BB5AC47}">
      <formula1>"CRITERIUM, SECTEUR 8"</formula1>
    </dataValidation>
  </dataValidations>
  <printOptions horizontalCentered="1" verticalCentered="1"/>
  <pageMargins left="3.937007874015748E-2" right="3.937007874015748E-2" top="0.19685039370078741" bottom="0.19685039370078741" header="0.19685039370078741" footer="0.19685039370078741"/>
  <pageSetup paperSize="9" scale="91" fitToHeight="0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8F6D-64FE-4AA2-98F3-DC8D81914169}">
  <sheetPr>
    <pageSetUpPr fitToPage="1"/>
  </sheetPr>
  <dimension ref="A1:G35"/>
  <sheetViews>
    <sheetView zoomScaleNormal="100" zoomScaleSheetLayoutView="100" workbookViewId="0">
      <selection activeCell="I12" sqref="I12"/>
    </sheetView>
  </sheetViews>
  <sheetFormatPr baseColWidth="10" defaultColWidth="11.42578125" defaultRowHeight="12.75" x14ac:dyDescent="0.2"/>
  <cols>
    <col min="1" max="1" width="3.7109375" style="86" customWidth="1"/>
    <col min="2" max="7" width="18" style="86" customWidth="1"/>
    <col min="8" max="16384" width="11.42578125" style="86"/>
  </cols>
  <sheetData>
    <row r="1" spans="1:7" ht="24.95" customHeight="1" x14ac:dyDescent="0.2">
      <c r="A1" s="269" t="s">
        <v>158</v>
      </c>
      <c r="B1" s="269"/>
      <c r="C1" s="269" t="s">
        <v>138</v>
      </c>
      <c r="D1" s="290" t="s">
        <v>71</v>
      </c>
      <c r="E1" s="314" t="s">
        <v>70</v>
      </c>
      <c r="F1" s="315"/>
      <c r="G1" s="316"/>
    </row>
    <row r="2" spans="1:7" ht="24.95" customHeight="1" x14ac:dyDescent="0.2">
      <c r="A2" s="269" t="s">
        <v>72</v>
      </c>
      <c r="B2" s="269"/>
      <c r="C2" s="269"/>
      <c r="D2" s="290"/>
      <c r="E2" s="317"/>
      <c r="F2" s="318"/>
      <c r="G2" s="319"/>
    </row>
    <row r="3" spans="1:7" ht="24.95" customHeight="1" thickBot="1" x14ac:dyDescent="0.25">
      <c r="C3" s="102"/>
      <c r="D3" s="102"/>
      <c r="E3" s="320" t="s">
        <v>69</v>
      </c>
      <c r="F3" s="321"/>
      <c r="G3" s="322"/>
    </row>
    <row r="4" spans="1:7" ht="24.95" customHeight="1" x14ac:dyDescent="0.2">
      <c r="C4" s="288" t="s">
        <v>68</v>
      </c>
      <c r="D4" s="291"/>
      <c r="E4" s="335" t="s">
        <v>67</v>
      </c>
      <c r="F4" s="336"/>
      <c r="G4" s="337"/>
    </row>
    <row r="5" spans="1:7" ht="24.95" customHeight="1" thickBot="1" x14ac:dyDescent="0.25">
      <c r="C5" s="289"/>
      <c r="D5" s="291"/>
      <c r="E5" s="338"/>
      <c r="F5" s="339"/>
      <c r="G5" s="340"/>
    </row>
    <row r="6" spans="1:7" ht="24.95" customHeight="1" x14ac:dyDescent="0.2"/>
    <row r="7" spans="1:7" ht="24.95" customHeight="1" x14ac:dyDescent="0.2">
      <c r="A7" s="278" t="s">
        <v>66</v>
      </c>
      <c r="B7" s="278"/>
      <c r="C7" s="278"/>
      <c r="D7" s="278"/>
      <c r="E7" s="278"/>
      <c r="F7" s="278"/>
      <c r="G7" s="278"/>
    </row>
    <row r="8" spans="1:7" s="100" customFormat="1" ht="24.95" customHeight="1" thickBot="1" x14ac:dyDescent="0.25">
      <c r="A8" s="101"/>
      <c r="B8" s="101"/>
      <c r="C8" s="101"/>
      <c r="D8" s="101"/>
      <c r="E8" s="101"/>
      <c r="F8" s="101"/>
      <c r="G8" s="101"/>
    </row>
    <row r="9" spans="1:7" ht="24.95" customHeight="1" x14ac:dyDescent="0.2">
      <c r="A9" s="341" t="s">
        <v>65</v>
      </c>
      <c r="B9" s="342"/>
      <c r="C9" s="343">
        <v>45318</v>
      </c>
      <c r="D9" s="344"/>
      <c r="E9" s="99" t="s">
        <v>64</v>
      </c>
      <c r="F9" s="328" t="s">
        <v>196</v>
      </c>
      <c r="G9" s="329"/>
    </row>
    <row r="10" spans="1:7" ht="24.95" customHeight="1" thickBot="1" x14ac:dyDescent="0.25">
      <c r="A10" s="279" t="s">
        <v>63</v>
      </c>
      <c r="B10" s="280"/>
      <c r="C10" s="308" t="s">
        <v>159</v>
      </c>
      <c r="D10" s="309"/>
      <c r="E10" s="98" t="s">
        <v>62</v>
      </c>
      <c r="F10" s="330">
        <v>3</v>
      </c>
      <c r="G10" s="322"/>
    </row>
    <row r="11" spans="1:7" ht="24.95" customHeight="1" x14ac:dyDescent="0.2">
      <c r="A11" s="281" t="s">
        <v>61</v>
      </c>
      <c r="B11" s="282"/>
      <c r="C11" s="283" t="s">
        <v>159</v>
      </c>
      <c r="D11" s="284"/>
      <c r="E11" s="99" t="s">
        <v>60</v>
      </c>
      <c r="F11" s="331" t="s">
        <v>160</v>
      </c>
      <c r="G11" s="332"/>
    </row>
    <row r="12" spans="1:7" ht="24.95" customHeight="1" thickBot="1" x14ac:dyDescent="0.25">
      <c r="A12" s="279"/>
      <c r="B12" s="280"/>
      <c r="C12" s="270"/>
      <c r="D12" s="285"/>
      <c r="E12" s="98" t="s">
        <v>59</v>
      </c>
      <c r="F12" s="333" t="s">
        <v>58</v>
      </c>
      <c r="G12" s="334"/>
    </row>
    <row r="13" spans="1:7" ht="24.95" customHeight="1" thickBot="1" x14ac:dyDescent="0.25"/>
    <row r="14" spans="1:7" ht="24.95" customHeight="1" thickBot="1" x14ac:dyDescent="0.25">
      <c r="A14" s="310" t="s">
        <v>57</v>
      </c>
      <c r="B14" s="311"/>
      <c r="C14" s="312" t="s">
        <v>164</v>
      </c>
      <c r="D14" s="312"/>
      <c r="E14" s="312"/>
      <c r="F14" s="312"/>
      <c r="G14" s="313"/>
    </row>
    <row r="15" spans="1:7" ht="24.95" customHeight="1" x14ac:dyDescent="0.2">
      <c r="A15" s="97"/>
      <c r="B15" s="325" t="s">
        <v>56</v>
      </c>
      <c r="C15" s="326"/>
      <c r="D15" s="326"/>
      <c r="E15" s="327"/>
      <c r="F15" s="347" t="s">
        <v>55</v>
      </c>
      <c r="G15" s="348"/>
    </row>
    <row r="16" spans="1:7" ht="24.95" customHeight="1" x14ac:dyDescent="0.2">
      <c r="A16" s="96">
        <v>1</v>
      </c>
      <c r="B16" s="272" t="str">
        <f>'Convocations U12-U13'!H13</f>
        <v>CHAOUACHI SELIM</v>
      </c>
      <c r="C16" s="273"/>
      <c r="D16" s="273"/>
      <c r="E16" s="274"/>
      <c r="F16" s="286">
        <f>VLOOKUP(B16,LISTING!A:B,2,0)</f>
        <v>9604293702</v>
      </c>
      <c r="G16" s="287"/>
    </row>
    <row r="17" spans="1:7" ht="24.95" customHeight="1" x14ac:dyDescent="0.2">
      <c r="A17" s="96">
        <v>2</v>
      </c>
      <c r="B17" s="272" t="str">
        <f>'Convocations U12-U13'!H14</f>
        <v>ARINNE TIDIANE</v>
      </c>
      <c r="C17" s="273"/>
      <c r="D17" s="273"/>
      <c r="E17" s="274"/>
      <c r="F17" s="286">
        <f>VLOOKUP(B17,LISTING!A:B,2,0)</f>
        <v>9604319858</v>
      </c>
      <c r="G17" s="287"/>
    </row>
    <row r="18" spans="1:7" ht="24.95" customHeight="1" x14ac:dyDescent="0.2">
      <c r="A18" s="96">
        <v>3</v>
      </c>
      <c r="B18" s="272" t="str">
        <f>'Convocations U12-U13'!H15</f>
        <v>FALAH ILYESS</v>
      </c>
      <c r="C18" s="273"/>
      <c r="D18" s="273"/>
      <c r="E18" s="274"/>
      <c r="F18" s="286">
        <f>VLOOKUP(B18,LISTING!A:B,2,0)</f>
        <v>9602711403</v>
      </c>
      <c r="G18" s="287"/>
    </row>
    <row r="19" spans="1:7" ht="24.95" customHeight="1" x14ac:dyDescent="0.2">
      <c r="A19" s="96">
        <v>4</v>
      </c>
      <c r="B19" s="272" t="str">
        <f>'Convocations U12-U13'!H16</f>
        <v>JOUAULT LUKAS</v>
      </c>
      <c r="C19" s="273"/>
      <c r="D19" s="273"/>
      <c r="E19" s="274"/>
      <c r="F19" s="286">
        <f>VLOOKUP(B19,LISTING!A:B,2,0)</f>
        <v>9603877871</v>
      </c>
      <c r="G19" s="287"/>
    </row>
    <row r="20" spans="1:7" ht="24.95" customHeight="1" x14ac:dyDescent="0.2">
      <c r="A20" s="96">
        <v>5</v>
      </c>
      <c r="B20" s="272" t="str">
        <f>'Convocations U12-U13'!H17</f>
        <v>THEBAULT TAHIS</v>
      </c>
      <c r="C20" s="273"/>
      <c r="D20" s="273"/>
      <c r="E20" s="274"/>
      <c r="F20" s="286">
        <f>VLOOKUP(B20,LISTING!A:B,2,0)</f>
        <v>9604107221</v>
      </c>
      <c r="G20" s="287"/>
    </row>
    <row r="21" spans="1:7" ht="24.95" customHeight="1" x14ac:dyDescent="0.2">
      <c r="A21" s="96">
        <v>6</v>
      </c>
      <c r="B21" s="272" t="str">
        <f>'Convocations U12-U13'!H18</f>
        <v>DENDEN MOHAMED</v>
      </c>
      <c r="C21" s="273"/>
      <c r="D21" s="273"/>
      <c r="E21" s="274"/>
      <c r="F21" s="286">
        <f>VLOOKUP(B21,LISTING!A:B,2,0)</f>
        <v>9603210000</v>
      </c>
      <c r="G21" s="287"/>
    </row>
    <row r="22" spans="1:7" ht="24.95" customHeight="1" x14ac:dyDescent="0.2">
      <c r="A22" s="96">
        <v>7</v>
      </c>
      <c r="B22" s="272" t="str">
        <f>'Convocations U12-U13'!H19</f>
        <v>ZAKARIA ABDO</v>
      </c>
      <c r="C22" s="273"/>
      <c r="D22" s="273"/>
      <c r="E22" s="274"/>
      <c r="F22" s="286">
        <f>VLOOKUP(B22,LISTING!A:B,2,0)</f>
        <v>9603238300</v>
      </c>
      <c r="G22" s="287"/>
    </row>
    <row r="23" spans="1:7" ht="24.95" customHeight="1" x14ac:dyDescent="0.2">
      <c r="A23" s="96">
        <v>8</v>
      </c>
      <c r="B23" s="272" t="str">
        <f>'Convocations U12-U13'!H20</f>
        <v>ISSOUFA HAMADA EL DJADID</v>
      </c>
      <c r="C23" s="273"/>
      <c r="D23" s="273"/>
      <c r="E23" s="274"/>
      <c r="F23" s="286">
        <f>VLOOKUP(B23,LISTING!A:B,2,0)</f>
        <v>9604031089</v>
      </c>
      <c r="G23" s="287"/>
    </row>
    <row r="24" spans="1:7" ht="24.95" customHeight="1" x14ac:dyDescent="0.2">
      <c r="A24" s="96">
        <v>9</v>
      </c>
      <c r="B24" s="272" t="str">
        <f>'Convocations U12-U13'!H21</f>
        <v>PETROSYAN VATCHE</v>
      </c>
      <c r="C24" s="273"/>
      <c r="D24" s="273"/>
      <c r="E24" s="274"/>
      <c r="F24" s="286">
        <f>VLOOKUP(B24,LISTING!A:B,2,0)</f>
        <v>9602681263</v>
      </c>
      <c r="G24" s="287"/>
    </row>
    <row r="25" spans="1:7" ht="24.95" customHeight="1" x14ac:dyDescent="0.2">
      <c r="A25" s="96">
        <v>10</v>
      </c>
      <c r="B25" s="272" t="str">
        <f>'Convocations U12-U13'!H22</f>
        <v>AMIRI MAKROUM ZAKARIA</v>
      </c>
      <c r="C25" s="273"/>
      <c r="D25" s="273"/>
      <c r="E25" s="274"/>
      <c r="F25" s="286">
        <f>VLOOKUP(B25,LISTING!A:B,2,0)</f>
        <v>2548525047</v>
      </c>
      <c r="G25" s="287"/>
    </row>
    <row r="26" spans="1:7" ht="24.95" customHeight="1" x14ac:dyDescent="0.2">
      <c r="A26" s="96">
        <v>11</v>
      </c>
      <c r="B26" s="272">
        <f>'Convocations U12-U13'!H24</f>
        <v>0</v>
      </c>
      <c r="C26" s="273"/>
      <c r="D26" s="273"/>
      <c r="E26" s="274"/>
      <c r="F26" s="286" t="e">
        <f>VLOOKUP(B26,LISTING!A:B,2,0)</f>
        <v>#N/A</v>
      </c>
      <c r="G26" s="287"/>
    </row>
    <row r="27" spans="1:7" ht="24.95" customHeight="1" thickBot="1" x14ac:dyDescent="0.25">
      <c r="A27" s="95">
        <v>12</v>
      </c>
      <c r="B27" s="275" t="e">
        <f>'Convocations U12-U13'!#REF!</f>
        <v>#REF!</v>
      </c>
      <c r="C27" s="276"/>
      <c r="D27" s="276"/>
      <c r="E27" s="277"/>
      <c r="F27" s="270" t="e">
        <f>VLOOKUP(B27,LISTING!A:B,2,0)</f>
        <v>#REF!</v>
      </c>
      <c r="G27" s="271"/>
    </row>
    <row r="28" spans="1:7" ht="24.95" customHeight="1" thickBot="1" x14ac:dyDescent="0.25">
      <c r="A28" s="93"/>
      <c r="B28" s="94"/>
      <c r="C28" s="94"/>
      <c r="D28" s="93"/>
      <c r="E28" s="93"/>
      <c r="F28" s="93"/>
      <c r="G28" s="93"/>
    </row>
    <row r="29" spans="1:7" ht="24.95" customHeight="1" x14ac:dyDescent="0.2">
      <c r="A29" s="294" t="s">
        <v>54</v>
      </c>
      <c r="B29" s="295"/>
      <c r="C29" s="295"/>
      <c r="D29" s="306" t="str">
        <f>'Convocations U12-U13'!H35</f>
        <v>MONDJOLLIAN JEREMY</v>
      </c>
      <c r="E29" s="307"/>
      <c r="F29" s="304" t="s">
        <v>53</v>
      </c>
      <c r="G29" s="305"/>
    </row>
    <row r="30" spans="1:7" ht="24.95" customHeight="1" thickBot="1" x14ac:dyDescent="0.25">
      <c r="A30" s="296" t="s">
        <v>52</v>
      </c>
      <c r="B30" s="297"/>
      <c r="C30" s="297"/>
      <c r="D30" s="345">
        <f>VLOOKUP(D29,LISTING!A:B,2,0)</f>
        <v>2227764573</v>
      </c>
      <c r="E30" s="346"/>
      <c r="F30" s="298"/>
      <c r="G30" s="287"/>
    </row>
    <row r="31" spans="1:7" ht="24.95" customHeight="1" x14ac:dyDescent="0.2">
      <c r="A31" s="300" t="s">
        <v>51</v>
      </c>
      <c r="B31" s="301"/>
      <c r="C31" s="301"/>
      <c r="D31" s="92"/>
      <c r="E31" s="91" t="s">
        <v>162</v>
      </c>
      <c r="F31" s="298"/>
      <c r="G31" s="287"/>
    </row>
    <row r="32" spans="1:7" ht="24.95" customHeight="1" x14ac:dyDescent="0.2">
      <c r="A32" s="302"/>
      <c r="B32" s="303"/>
      <c r="C32" s="303"/>
      <c r="D32" s="90" t="s">
        <v>74</v>
      </c>
      <c r="E32" s="89" t="s">
        <v>49</v>
      </c>
      <c r="F32" s="298"/>
      <c r="G32" s="287"/>
    </row>
    <row r="33" spans="1:7" ht="24.95" customHeight="1" thickBot="1" x14ac:dyDescent="0.25">
      <c r="A33" s="296"/>
      <c r="B33" s="297"/>
      <c r="C33" s="297"/>
      <c r="D33" s="103"/>
      <c r="E33" s="87" t="s">
        <v>48</v>
      </c>
      <c r="F33" s="299"/>
      <c r="G33" s="271"/>
    </row>
    <row r="34" spans="1:7" ht="19.149999999999999" customHeight="1" x14ac:dyDescent="0.2">
      <c r="A34" s="293"/>
      <c r="B34" s="293"/>
      <c r="C34" s="293"/>
      <c r="D34" s="293"/>
      <c r="E34" s="293"/>
      <c r="F34" s="293"/>
      <c r="G34" s="293"/>
    </row>
    <row r="35" spans="1:7" ht="24.95" customHeight="1" x14ac:dyDescent="0.2">
      <c r="A35" s="292" t="s">
        <v>47</v>
      </c>
      <c r="B35" s="292"/>
      <c r="C35" s="292"/>
      <c r="D35" s="292"/>
      <c r="E35" s="292"/>
      <c r="F35" s="292"/>
      <c r="G35" s="292"/>
    </row>
  </sheetData>
  <mergeCells count="57">
    <mergeCell ref="E3:G3"/>
    <mergeCell ref="A1:B1"/>
    <mergeCell ref="C1:C2"/>
    <mergeCell ref="D1:D2"/>
    <mergeCell ref="E1:G2"/>
    <mergeCell ref="A2:B2"/>
    <mergeCell ref="C4:C5"/>
    <mergeCell ref="D4:D5"/>
    <mergeCell ref="E4:G5"/>
    <mergeCell ref="A7:G7"/>
    <mergeCell ref="A9:B9"/>
    <mergeCell ref="C9:D9"/>
    <mergeCell ref="F9:G9"/>
    <mergeCell ref="A10:B10"/>
    <mergeCell ref="C10:D10"/>
    <mergeCell ref="F10:G10"/>
    <mergeCell ref="A11:B12"/>
    <mergeCell ref="C11:D12"/>
    <mergeCell ref="F11:G11"/>
    <mergeCell ref="F12:G12"/>
    <mergeCell ref="A14:B14"/>
    <mergeCell ref="C14:G14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5:E25"/>
    <mergeCell ref="F25:G25"/>
    <mergeCell ref="A35:G35"/>
    <mergeCell ref="B26:E26"/>
    <mergeCell ref="F26:G26"/>
    <mergeCell ref="B27:E27"/>
    <mergeCell ref="F27:G27"/>
    <mergeCell ref="A29:C29"/>
    <mergeCell ref="D29:E29"/>
    <mergeCell ref="F29:G29"/>
    <mergeCell ref="A30:C30"/>
    <mergeCell ref="D30:E30"/>
    <mergeCell ref="F30:G33"/>
    <mergeCell ref="A31:C33"/>
    <mergeCell ref="A34:G34"/>
  </mergeCells>
  <dataValidations count="3">
    <dataValidation type="list" allowBlank="1" showInputMessage="1" showErrorMessage="1" sqref="F9:G9" xr:uid="{0D936127-E5B0-41D4-8D8A-409FDAC98FE5}">
      <formula1>"CRITERIUM - BRASSAGE OR, CRITERIUM - BRASSAGE ARGENT, CRITERIUM - BRASSAGE BRONZE, SECTEUR - BRASSAGE OR, SECTEUR - BRASSAGE ARGENT, SECTEUR - BRASSAGE BRONZE, FESTIVAL FOOT U13, COUPE D35, COUPE SECTEUR, COUPE PAYS"</formula1>
    </dataValidation>
    <dataValidation type="list" allowBlank="1" showInputMessage="1" showErrorMessage="1" sqref="F10:G10" xr:uid="{A16C1397-25C5-4F9D-AC18-4045FAE7CDA9}">
      <formula1>"1, 2, 3, 4"</formula1>
    </dataValidation>
    <dataValidation type="list" allowBlank="1" showInputMessage="1" showErrorMessage="1" sqref="E1:G2" xr:uid="{8A6C900E-2A37-4844-A1A3-5F6A3AF439FE}">
      <formula1>"CRITERIUM, SECTEUR 8"</formula1>
    </dataValidation>
  </dataValidations>
  <printOptions horizontalCentered="1" verticalCentered="1"/>
  <pageMargins left="3.937007874015748E-2" right="3.937007874015748E-2" top="0.19685039370078741" bottom="0.19685039370078741" header="0.19685039370078741" footer="0.19685039370078741"/>
  <pageSetup paperSize="9" scale="91" fitToHeight="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983D-7051-47F0-9F9C-990B696542B7}">
  <sheetPr>
    <pageSetUpPr fitToPage="1"/>
  </sheetPr>
  <dimension ref="A1:O46"/>
  <sheetViews>
    <sheetView showGridLines="0" tabSelected="1" zoomScale="60" zoomScaleNormal="60" workbookViewId="0">
      <selection activeCell="H9" sqref="H9"/>
    </sheetView>
  </sheetViews>
  <sheetFormatPr baseColWidth="10" defaultColWidth="11.42578125" defaultRowHeight="28.15" customHeight="1" outlineLevelRow="1" x14ac:dyDescent="0.2"/>
  <cols>
    <col min="1" max="1" width="5.85546875" style="7" customWidth="1"/>
    <col min="2" max="4" width="48.7109375" style="5" customWidth="1"/>
    <col min="5" max="5" width="5.7109375" style="5" customWidth="1"/>
    <col min="6" max="8" width="48.7109375" style="5" customWidth="1"/>
    <col min="9" max="9" width="11.42578125" style="5"/>
    <col min="10" max="10" width="5.7109375" style="5" customWidth="1"/>
    <col min="11" max="12" width="40.7109375" style="5" customWidth="1"/>
    <col min="13" max="16384" width="11.42578125" style="5"/>
  </cols>
  <sheetData>
    <row r="1" spans="1:14" s="1" customFormat="1" ht="33" customHeight="1" x14ac:dyDescent="0.2">
      <c r="B1" s="144" t="s">
        <v>76</v>
      </c>
      <c r="C1" s="144"/>
      <c r="D1" s="5"/>
      <c r="E1" s="5"/>
      <c r="G1" s="149" t="s">
        <v>0</v>
      </c>
      <c r="H1" s="149"/>
      <c r="K1" s="3" t="s">
        <v>1</v>
      </c>
      <c r="L1" s="4">
        <v>44999</v>
      </c>
    </row>
    <row r="2" spans="1:14" ht="33" customHeight="1" x14ac:dyDescent="0.2">
      <c r="A2" s="2"/>
      <c r="B2" s="144"/>
      <c r="C2" s="144"/>
      <c r="G2" s="150"/>
      <c r="H2" s="150"/>
      <c r="K2" s="6" t="s">
        <v>137</v>
      </c>
      <c r="L2" s="6" t="s">
        <v>138</v>
      </c>
    </row>
    <row r="3" spans="1:14" ht="33" customHeight="1" x14ac:dyDescent="0.2">
      <c r="B3" s="145" t="s">
        <v>231</v>
      </c>
      <c r="C3" s="146"/>
      <c r="G3" s="150"/>
      <c r="H3" s="150"/>
      <c r="J3" s="9">
        <v>1</v>
      </c>
      <c r="K3" s="142" t="s">
        <v>83</v>
      </c>
      <c r="L3" s="367" t="s">
        <v>108</v>
      </c>
    </row>
    <row r="4" spans="1:14" ht="33" customHeight="1" x14ac:dyDescent="0.2">
      <c r="A4" s="8"/>
      <c r="B4" s="147"/>
      <c r="C4" s="148"/>
      <c r="G4" s="150"/>
      <c r="H4" s="150"/>
      <c r="J4" s="9">
        <v>2</v>
      </c>
      <c r="K4" s="142" t="s">
        <v>84</v>
      </c>
      <c r="L4" s="116" t="s">
        <v>109</v>
      </c>
    </row>
    <row r="5" spans="1:14" ht="33" customHeight="1" x14ac:dyDescent="0.2">
      <c r="A5" s="11"/>
      <c r="B5" s="11"/>
      <c r="C5" s="11"/>
      <c r="D5" s="11"/>
      <c r="E5" s="11"/>
      <c r="F5" s="11"/>
      <c r="G5" s="11"/>
      <c r="H5" s="11"/>
      <c r="J5" s="9">
        <v>3</v>
      </c>
      <c r="K5" s="127" t="s">
        <v>150</v>
      </c>
      <c r="L5" s="127" t="s">
        <v>110</v>
      </c>
    </row>
    <row r="6" spans="1:14" ht="33" customHeight="1" x14ac:dyDescent="0.2">
      <c r="A6" s="12"/>
      <c r="B6" s="13" t="s">
        <v>77</v>
      </c>
      <c r="C6" s="13" t="s">
        <v>78</v>
      </c>
      <c r="D6" s="13" t="s">
        <v>153</v>
      </c>
      <c r="E6" s="110"/>
      <c r="F6" s="13" t="s">
        <v>79</v>
      </c>
      <c r="G6" s="13" t="s">
        <v>80</v>
      </c>
      <c r="H6" s="13" t="s">
        <v>81</v>
      </c>
      <c r="J6" s="9">
        <v>4</v>
      </c>
      <c r="K6" s="127" t="s">
        <v>85</v>
      </c>
      <c r="L6" s="143" t="s">
        <v>111</v>
      </c>
    </row>
    <row r="7" spans="1:14" s="1" customFormat="1" ht="33" customHeight="1" x14ac:dyDescent="0.2">
      <c r="A7"/>
      <c r="B7" s="14" t="s">
        <v>214</v>
      </c>
      <c r="C7" s="14" t="s">
        <v>216</v>
      </c>
      <c r="D7" s="14" t="s">
        <v>196</v>
      </c>
      <c r="E7" s="111"/>
      <c r="F7" s="14" t="s">
        <v>229</v>
      </c>
      <c r="G7" s="14" t="s">
        <v>195</v>
      </c>
      <c r="H7" s="14" t="s">
        <v>207</v>
      </c>
      <c r="I7" s="15"/>
      <c r="J7" s="9">
        <v>5</v>
      </c>
      <c r="K7" s="127" t="s">
        <v>86</v>
      </c>
      <c r="L7" s="142" t="s">
        <v>112</v>
      </c>
      <c r="N7" s="5"/>
    </row>
    <row r="8" spans="1:14" s="1" customFormat="1" ht="33" customHeight="1" x14ac:dyDescent="0.2">
      <c r="A8" s="12"/>
      <c r="B8" s="14" t="s">
        <v>217</v>
      </c>
      <c r="C8" s="14" t="s">
        <v>218</v>
      </c>
      <c r="D8" s="14" t="s">
        <v>219</v>
      </c>
      <c r="E8" s="111"/>
      <c r="F8" s="14" t="s">
        <v>228</v>
      </c>
      <c r="G8" s="14" t="s">
        <v>220</v>
      </c>
      <c r="H8" s="14" t="s">
        <v>225</v>
      </c>
      <c r="J8" s="9">
        <v>6</v>
      </c>
      <c r="K8" s="142" t="s">
        <v>87</v>
      </c>
      <c r="L8" s="116" t="s">
        <v>113</v>
      </c>
      <c r="N8" s="5"/>
    </row>
    <row r="9" spans="1:14" s="1" customFormat="1" ht="33" customHeight="1" x14ac:dyDescent="0.2">
      <c r="A9" s="12"/>
      <c r="B9" s="16" t="s">
        <v>211</v>
      </c>
      <c r="C9" s="16" t="s">
        <v>230</v>
      </c>
      <c r="D9" s="16" t="s">
        <v>203</v>
      </c>
      <c r="E9" s="111"/>
      <c r="F9" s="16" t="s">
        <v>211</v>
      </c>
      <c r="G9" s="16" t="s">
        <v>221</v>
      </c>
      <c r="H9" s="16" t="s">
        <v>234</v>
      </c>
      <c r="J9" s="9">
        <v>7</v>
      </c>
      <c r="K9" s="127" t="s">
        <v>168</v>
      </c>
      <c r="L9" s="367" t="s">
        <v>114</v>
      </c>
    </row>
    <row r="10" spans="1:14" s="1" customFormat="1" ht="33" customHeight="1" x14ac:dyDescent="0.2">
      <c r="A10" s="12"/>
      <c r="B10" s="14" t="s">
        <v>215</v>
      </c>
      <c r="C10" s="14" t="s">
        <v>222</v>
      </c>
      <c r="D10" s="14" t="s">
        <v>210</v>
      </c>
      <c r="E10" s="111"/>
      <c r="F10" s="14" t="s">
        <v>210</v>
      </c>
      <c r="G10" s="14" t="s">
        <v>222</v>
      </c>
      <c r="H10" s="14" t="s">
        <v>233</v>
      </c>
      <c r="J10" s="9">
        <v>8</v>
      </c>
      <c r="K10" s="142" t="s">
        <v>88</v>
      </c>
      <c r="L10" s="143" t="s">
        <v>115</v>
      </c>
      <c r="N10" s="5"/>
    </row>
    <row r="11" spans="1:14" s="1" customFormat="1" ht="33" customHeight="1" x14ac:dyDescent="0.2">
      <c r="A11" s="12"/>
      <c r="B11" s="14" t="s">
        <v>212</v>
      </c>
      <c r="C11" s="14" t="s">
        <v>201</v>
      </c>
      <c r="D11" s="14" t="s">
        <v>201</v>
      </c>
      <c r="E11" s="111"/>
      <c r="F11" s="14" t="s">
        <v>227</v>
      </c>
      <c r="G11" s="14" t="s">
        <v>223</v>
      </c>
      <c r="H11" s="14" t="s">
        <v>226</v>
      </c>
      <c r="J11" s="9">
        <v>9</v>
      </c>
      <c r="K11" s="127" t="s">
        <v>147</v>
      </c>
      <c r="L11" s="137" t="s">
        <v>156</v>
      </c>
      <c r="N11" s="5"/>
    </row>
    <row r="12" spans="1:14" s="1" customFormat="1" ht="33" customHeight="1" x14ac:dyDescent="0.2">
      <c r="A12" s="12"/>
      <c r="B12" s="14" t="s">
        <v>204</v>
      </c>
      <c r="C12" s="14" t="s">
        <v>202</v>
      </c>
      <c r="D12" s="14" t="s">
        <v>202</v>
      </c>
      <c r="E12" s="111"/>
      <c r="F12" s="14" t="s">
        <v>204</v>
      </c>
      <c r="G12" s="14" t="s">
        <v>224</v>
      </c>
      <c r="H12" s="14" t="s">
        <v>204</v>
      </c>
      <c r="J12" s="9">
        <v>10</v>
      </c>
      <c r="K12" s="142" t="s">
        <v>89</v>
      </c>
      <c r="L12" s="143" t="s">
        <v>116</v>
      </c>
    </row>
    <row r="13" spans="1:14" s="1" customFormat="1" ht="33" customHeight="1" x14ac:dyDescent="0.2">
      <c r="A13" s="17">
        <v>1</v>
      </c>
      <c r="B13" s="127" t="s">
        <v>88</v>
      </c>
      <c r="C13" s="127" t="s">
        <v>150</v>
      </c>
      <c r="D13" s="127"/>
      <c r="E13" s="112"/>
      <c r="F13" s="127" t="s">
        <v>112</v>
      </c>
      <c r="G13" s="127" t="s">
        <v>129</v>
      </c>
      <c r="H13" s="127" t="s">
        <v>168</v>
      </c>
      <c r="J13" s="9">
        <v>11</v>
      </c>
      <c r="K13" s="127" t="s">
        <v>169</v>
      </c>
      <c r="L13" s="130" t="s">
        <v>145</v>
      </c>
    </row>
    <row r="14" spans="1:14" s="1" customFormat="1" ht="33" customHeight="1" x14ac:dyDescent="0.2">
      <c r="A14" s="17">
        <v>2</v>
      </c>
      <c r="B14" s="127" t="s">
        <v>83</v>
      </c>
      <c r="C14" s="127" t="s">
        <v>86</v>
      </c>
      <c r="D14" s="127"/>
      <c r="E14" s="112"/>
      <c r="F14" s="127" t="s">
        <v>106</v>
      </c>
      <c r="G14" s="127" t="s">
        <v>111</v>
      </c>
      <c r="H14" s="127" t="s">
        <v>110</v>
      </c>
      <c r="J14" s="9">
        <v>12</v>
      </c>
      <c r="K14" s="127" t="s">
        <v>90</v>
      </c>
      <c r="L14" s="142" t="s">
        <v>106</v>
      </c>
      <c r="N14" s="5"/>
    </row>
    <row r="15" spans="1:14" s="1" customFormat="1" ht="33" customHeight="1" x14ac:dyDescent="0.2">
      <c r="A15" s="17">
        <v>3</v>
      </c>
      <c r="B15" s="127" t="s">
        <v>84</v>
      </c>
      <c r="C15" s="127" t="s">
        <v>169</v>
      </c>
      <c r="D15" s="127"/>
      <c r="E15" s="112"/>
      <c r="F15" s="127" t="s">
        <v>119</v>
      </c>
      <c r="G15" s="127" t="s">
        <v>117</v>
      </c>
      <c r="H15" s="127" t="s">
        <v>118</v>
      </c>
      <c r="J15" s="9">
        <v>13</v>
      </c>
      <c r="K15" s="127" t="s">
        <v>91</v>
      </c>
      <c r="L15" s="143" t="s">
        <v>117</v>
      </c>
    </row>
    <row r="16" spans="1:14" s="1" customFormat="1" ht="33" customHeight="1" x14ac:dyDescent="0.2">
      <c r="A16" s="17">
        <v>4</v>
      </c>
      <c r="B16" s="127" t="s">
        <v>87</v>
      </c>
      <c r="C16" s="127" t="s">
        <v>90</v>
      </c>
      <c r="D16" s="127"/>
      <c r="E16" s="112"/>
      <c r="F16" s="127" t="s">
        <v>120</v>
      </c>
      <c r="G16" s="127" t="s">
        <v>128</v>
      </c>
      <c r="H16" s="127" t="s">
        <v>122</v>
      </c>
      <c r="J16" s="9">
        <v>14</v>
      </c>
      <c r="K16" s="142" t="s">
        <v>92</v>
      </c>
      <c r="L16" s="127" t="s">
        <v>118</v>
      </c>
    </row>
    <row r="17" spans="1:14" s="1" customFormat="1" ht="33" customHeight="1" x14ac:dyDescent="0.2">
      <c r="A17" s="17">
        <v>5</v>
      </c>
      <c r="B17" s="127" t="s">
        <v>89</v>
      </c>
      <c r="C17" s="127" t="s">
        <v>91</v>
      </c>
      <c r="D17" s="127" t="s">
        <v>232</v>
      </c>
      <c r="E17" s="112"/>
      <c r="F17" s="127" t="s">
        <v>121</v>
      </c>
      <c r="G17" s="127" t="s">
        <v>131</v>
      </c>
      <c r="H17" s="127" t="s">
        <v>136</v>
      </c>
      <c r="J17" s="9">
        <v>15</v>
      </c>
      <c r="K17" s="367" t="s">
        <v>175</v>
      </c>
      <c r="L17" s="142" t="s">
        <v>119</v>
      </c>
      <c r="N17" s="5"/>
    </row>
    <row r="18" spans="1:14" s="1" customFormat="1" ht="33" customHeight="1" x14ac:dyDescent="0.2">
      <c r="A18" s="17">
        <v>6</v>
      </c>
      <c r="B18" s="127" t="s">
        <v>92</v>
      </c>
      <c r="C18" s="127" t="s">
        <v>93</v>
      </c>
      <c r="D18" s="127"/>
      <c r="E18" s="112"/>
      <c r="F18" s="127" t="s">
        <v>107</v>
      </c>
      <c r="G18" s="127" t="s">
        <v>132</v>
      </c>
      <c r="H18" s="127" t="s">
        <v>156</v>
      </c>
      <c r="J18" s="9">
        <v>16</v>
      </c>
      <c r="K18" s="127" t="s">
        <v>93</v>
      </c>
      <c r="L18" s="142" t="s">
        <v>120</v>
      </c>
      <c r="N18" s="5"/>
    </row>
    <row r="19" spans="1:14" s="1" customFormat="1" ht="33" customHeight="1" x14ac:dyDescent="0.2">
      <c r="A19" s="17">
        <v>7</v>
      </c>
      <c r="B19" s="127" t="s">
        <v>94</v>
      </c>
      <c r="C19" s="140" t="s">
        <v>190</v>
      </c>
      <c r="D19" s="127"/>
      <c r="E19" s="112"/>
      <c r="F19" s="127" t="s">
        <v>124</v>
      </c>
      <c r="G19" s="127" t="s">
        <v>115</v>
      </c>
      <c r="H19" s="130" t="s">
        <v>143</v>
      </c>
      <c r="J19" s="9">
        <v>17</v>
      </c>
      <c r="K19" s="127" t="s">
        <v>144</v>
      </c>
      <c r="L19" s="142" t="s">
        <v>121</v>
      </c>
    </row>
    <row r="20" spans="1:14" s="1" customFormat="1" ht="33" customHeight="1" x14ac:dyDescent="0.2">
      <c r="A20" s="17">
        <v>8</v>
      </c>
      <c r="B20" s="127" t="s">
        <v>95</v>
      </c>
      <c r="C20" s="127" t="s">
        <v>101</v>
      </c>
      <c r="D20" s="137"/>
      <c r="E20" s="112"/>
      <c r="F20" s="127" t="s">
        <v>127</v>
      </c>
      <c r="G20" s="127" t="s">
        <v>116</v>
      </c>
      <c r="H20" s="127" t="s">
        <v>144</v>
      </c>
      <c r="J20" s="9">
        <v>18</v>
      </c>
      <c r="K20" s="142" t="s">
        <v>94</v>
      </c>
      <c r="L20" s="127" t="s">
        <v>122</v>
      </c>
    </row>
    <row r="21" spans="1:14" s="1" customFormat="1" ht="33" customHeight="1" x14ac:dyDescent="0.2">
      <c r="A21" s="17">
        <v>9</v>
      </c>
      <c r="B21" s="127" t="s">
        <v>97</v>
      </c>
      <c r="C21" s="127" t="s">
        <v>103</v>
      </c>
      <c r="D21" s="127"/>
      <c r="E21" s="112"/>
      <c r="F21" s="127" t="s">
        <v>130</v>
      </c>
      <c r="G21" s="130" t="s">
        <v>145</v>
      </c>
      <c r="H21" s="127" t="s">
        <v>98</v>
      </c>
      <c r="J21" s="9">
        <v>19</v>
      </c>
      <c r="K21" s="367" t="s">
        <v>152</v>
      </c>
      <c r="L21" s="142" t="s">
        <v>107</v>
      </c>
      <c r="N21" s="5"/>
    </row>
    <row r="22" spans="1:14" s="1" customFormat="1" ht="33" customHeight="1" x14ac:dyDescent="0.2">
      <c r="A22" s="136">
        <v>10</v>
      </c>
      <c r="B22" s="127" t="s">
        <v>147</v>
      </c>
      <c r="C22" s="127" t="s">
        <v>104</v>
      </c>
      <c r="D22" s="130"/>
      <c r="E22" s="112"/>
      <c r="F22" s="127" t="s">
        <v>96</v>
      </c>
      <c r="G22" s="127" t="s">
        <v>135</v>
      </c>
      <c r="H22" s="127" t="s">
        <v>85</v>
      </c>
      <c r="J22" s="9">
        <v>20</v>
      </c>
      <c r="K22" s="142" t="s">
        <v>95</v>
      </c>
      <c r="L22" s="369" t="s">
        <v>123</v>
      </c>
      <c r="N22" s="5"/>
    </row>
    <row r="23" spans="1:14" s="1" customFormat="1" ht="33" customHeight="1" x14ac:dyDescent="0.2">
      <c r="A23" s="17">
        <v>11</v>
      </c>
      <c r="B23" s="127"/>
      <c r="C23" s="127"/>
      <c r="D23" s="130"/>
      <c r="E23" s="112"/>
      <c r="F23" s="127" t="s">
        <v>209</v>
      </c>
      <c r="G23" s="127"/>
      <c r="H23" s="127"/>
      <c r="J23" s="9">
        <v>21</v>
      </c>
      <c r="K23" s="140" t="s">
        <v>190</v>
      </c>
      <c r="L23" s="116" t="s">
        <v>149</v>
      </c>
    </row>
    <row r="24" spans="1:14" s="1" customFormat="1" ht="33" customHeight="1" x14ac:dyDescent="0.2">
      <c r="A24" s="17">
        <v>12</v>
      </c>
      <c r="B24" s="114"/>
      <c r="C24" s="127"/>
      <c r="D24" s="130"/>
      <c r="E24" s="112"/>
      <c r="F24" s="114"/>
      <c r="G24" s="127"/>
      <c r="H24" s="130"/>
      <c r="J24" s="9">
        <v>22</v>
      </c>
      <c r="K24" s="142" t="s">
        <v>96</v>
      </c>
      <c r="L24" s="142" t="s">
        <v>124</v>
      </c>
    </row>
    <row r="25" spans="1:14" s="1" customFormat="1" ht="33" customHeight="1" x14ac:dyDescent="0.2">
      <c r="A25" s="153"/>
      <c r="B25" s="149" t="s">
        <v>2</v>
      </c>
      <c r="C25" s="149"/>
      <c r="D25" s="149"/>
      <c r="E25" s="149"/>
      <c r="F25" s="149"/>
      <c r="G25" s="149"/>
      <c r="H25" s="149"/>
      <c r="J25" s="9">
        <v>23</v>
      </c>
      <c r="K25" s="142" t="s">
        <v>97</v>
      </c>
      <c r="L25" s="116" t="s">
        <v>125</v>
      </c>
    </row>
    <row r="26" spans="1:14" s="1" customFormat="1" ht="33" customHeight="1" x14ac:dyDescent="0.2">
      <c r="A26" s="153"/>
      <c r="B26" s="10" t="s">
        <v>88</v>
      </c>
      <c r="C26" s="10"/>
      <c r="D26" s="10"/>
      <c r="E26" s="112"/>
      <c r="F26" s="10" t="s">
        <v>112</v>
      </c>
      <c r="G26" s="10" t="s">
        <v>117</v>
      </c>
      <c r="H26" s="10" t="s">
        <v>136</v>
      </c>
      <c r="J26" s="9">
        <v>24</v>
      </c>
      <c r="K26" s="127" t="s">
        <v>98</v>
      </c>
      <c r="L26" s="116" t="s">
        <v>126</v>
      </c>
    </row>
    <row r="27" spans="1:14" s="1" customFormat="1" ht="33" customHeight="1" x14ac:dyDescent="0.2">
      <c r="A27" s="153"/>
      <c r="B27" s="10" t="s">
        <v>97</v>
      </c>
      <c r="C27" s="10"/>
      <c r="D27" s="10"/>
      <c r="E27" s="112"/>
      <c r="F27" s="10" t="s">
        <v>127</v>
      </c>
      <c r="G27" s="10" t="s">
        <v>115</v>
      </c>
      <c r="H27" s="10" t="s">
        <v>118</v>
      </c>
      <c r="J27" s="9">
        <v>25</v>
      </c>
      <c r="K27" s="116" t="s">
        <v>99</v>
      </c>
      <c r="L27" s="116" t="s">
        <v>105</v>
      </c>
      <c r="N27" s="5"/>
    </row>
    <row r="28" spans="1:14" s="1" customFormat="1" ht="33" customHeight="1" x14ac:dyDescent="0.2">
      <c r="A28" s="153"/>
      <c r="B28" s="10" t="s">
        <v>95</v>
      </c>
      <c r="C28" s="10"/>
      <c r="D28" s="10"/>
      <c r="E28" s="112"/>
      <c r="F28" s="10" t="s">
        <v>130</v>
      </c>
      <c r="G28" s="10" t="s">
        <v>129</v>
      </c>
      <c r="H28" s="10" t="s">
        <v>110</v>
      </c>
      <c r="J28" s="9">
        <v>26</v>
      </c>
      <c r="K28" s="116" t="s">
        <v>100</v>
      </c>
      <c r="L28" s="142" t="s">
        <v>127</v>
      </c>
      <c r="N28" s="5"/>
    </row>
    <row r="29" spans="1:14" s="1" customFormat="1" ht="33" customHeight="1" x14ac:dyDescent="0.2">
      <c r="A29" s="153"/>
      <c r="B29" s="114"/>
      <c r="C29" s="114"/>
      <c r="D29" s="114"/>
      <c r="E29" s="112"/>
      <c r="F29" s="114" t="s">
        <v>106</v>
      </c>
      <c r="G29" s="114" t="s">
        <v>208</v>
      </c>
      <c r="H29" s="114" t="s">
        <v>98</v>
      </c>
      <c r="J29" s="9">
        <v>27</v>
      </c>
      <c r="K29" s="127" t="s">
        <v>101</v>
      </c>
      <c r="L29" s="143" t="s">
        <v>128</v>
      </c>
      <c r="N29" s="5"/>
    </row>
    <row r="30" spans="1:14" s="1" customFormat="1" ht="33" customHeight="1" x14ac:dyDescent="0.2">
      <c r="A30" s="153"/>
      <c r="B30" s="149" t="s">
        <v>3</v>
      </c>
      <c r="C30" s="149"/>
      <c r="D30" s="149"/>
      <c r="E30" s="149"/>
      <c r="F30" s="149"/>
      <c r="G30" s="149"/>
      <c r="H30" s="149"/>
      <c r="J30" s="18">
        <v>28</v>
      </c>
      <c r="K30" s="367" t="s">
        <v>102</v>
      </c>
      <c r="L30" s="143" t="s">
        <v>129</v>
      </c>
    </row>
    <row r="31" spans="1:14" s="1" customFormat="1" ht="33" customHeight="1" x14ac:dyDescent="0.2">
      <c r="A31" s="153"/>
      <c r="B31" s="10"/>
      <c r="C31" s="10"/>
      <c r="D31" s="10"/>
      <c r="E31" s="112"/>
      <c r="F31" s="10"/>
      <c r="G31" s="10"/>
      <c r="H31" s="10"/>
      <c r="J31" s="9">
        <v>29</v>
      </c>
      <c r="K31" s="127" t="s">
        <v>103</v>
      </c>
      <c r="L31" s="368" t="s">
        <v>146</v>
      </c>
      <c r="N31" s="5"/>
    </row>
    <row r="32" spans="1:14" s="1" customFormat="1" ht="33" hidden="1" customHeight="1" outlineLevel="1" x14ac:dyDescent="0.25">
      <c r="A32" s="153"/>
      <c r="B32" s="19"/>
      <c r="C32" s="19"/>
      <c r="D32" s="20"/>
      <c r="E32" s="20"/>
      <c r="F32" s="20"/>
      <c r="G32" s="20"/>
      <c r="H32" s="20"/>
      <c r="J32" s="9">
        <v>29</v>
      </c>
      <c r="K32" s="128"/>
      <c r="L32" s="128" t="s">
        <v>133</v>
      </c>
      <c r="N32" s="5"/>
    </row>
    <row r="33" spans="1:15" s="1" customFormat="1" ht="33" hidden="1" customHeight="1" outlineLevel="1" x14ac:dyDescent="0.2">
      <c r="A33" s="153"/>
      <c r="B33" s="149" t="s">
        <v>4</v>
      </c>
      <c r="C33" s="149"/>
      <c r="D33" s="149"/>
      <c r="E33" s="149"/>
      <c r="F33" s="149"/>
      <c r="G33" s="149"/>
      <c r="H33" s="149"/>
      <c r="J33" s="9">
        <v>29</v>
      </c>
      <c r="K33" s="127"/>
      <c r="L33" s="127" t="s">
        <v>134</v>
      </c>
    </row>
    <row r="34" spans="1:15" s="1" customFormat="1" ht="33" customHeight="1" collapsed="1" x14ac:dyDescent="0.2">
      <c r="A34" s="153"/>
      <c r="B34" s="115" t="s">
        <v>82</v>
      </c>
      <c r="C34" s="115" t="s">
        <v>139</v>
      </c>
      <c r="D34" s="115" t="s">
        <v>167</v>
      </c>
      <c r="E34" s="113"/>
      <c r="F34" s="115" t="s">
        <v>148</v>
      </c>
      <c r="G34" s="115" t="s">
        <v>141</v>
      </c>
      <c r="H34" s="115" t="s">
        <v>174</v>
      </c>
      <c r="J34" s="9">
        <v>30</v>
      </c>
      <c r="K34" s="127" t="s">
        <v>104</v>
      </c>
      <c r="L34" s="142" t="s">
        <v>130</v>
      </c>
    </row>
    <row r="35" spans="1:15" s="22" customFormat="1" ht="33" customHeight="1" x14ac:dyDescent="0.3">
      <c r="A35" s="153"/>
      <c r="B35" s="21" t="s">
        <v>193</v>
      </c>
      <c r="C35" s="21"/>
      <c r="D35" s="21"/>
      <c r="E35" s="113"/>
      <c r="F35" s="21" t="s">
        <v>192</v>
      </c>
      <c r="G35" s="21" t="s">
        <v>177</v>
      </c>
      <c r="H35" s="21" t="s">
        <v>191</v>
      </c>
      <c r="J35" s="9">
        <v>31</v>
      </c>
      <c r="K35" s="138"/>
      <c r="L35" s="135" t="s">
        <v>165</v>
      </c>
    </row>
    <row r="36" spans="1:15" ht="33" customHeight="1" x14ac:dyDescent="0.2">
      <c r="A36" s="5"/>
      <c r="J36" s="9">
        <v>32</v>
      </c>
      <c r="K36" s="129"/>
      <c r="L36" s="143" t="s">
        <v>131</v>
      </c>
      <c r="O36" s="131"/>
    </row>
    <row r="37" spans="1:15" ht="33" customHeight="1" x14ac:dyDescent="0.2">
      <c r="A37" s="5"/>
      <c r="B37" s="151" t="s">
        <v>154</v>
      </c>
      <c r="C37" s="152"/>
      <c r="D37" s="152"/>
      <c r="E37" s="152"/>
      <c r="F37" s="152"/>
      <c r="G37" s="152"/>
      <c r="H37" s="152"/>
      <c r="J37" s="9">
        <v>33</v>
      </c>
      <c r="K37" s="129"/>
      <c r="L37" s="143" t="s">
        <v>132</v>
      </c>
    </row>
    <row r="38" spans="1:15" ht="33" customHeight="1" x14ac:dyDescent="0.2">
      <c r="A38" s="5"/>
      <c r="J38" s="9">
        <v>34</v>
      </c>
      <c r="K38" s="129"/>
      <c r="L38" s="135" t="s">
        <v>133</v>
      </c>
    </row>
    <row r="39" spans="1:15" ht="33" customHeight="1" x14ac:dyDescent="0.2">
      <c r="A39" s="5"/>
      <c r="J39" s="9">
        <v>35</v>
      </c>
      <c r="K39" s="129"/>
      <c r="L39" s="135" t="s">
        <v>134</v>
      </c>
    </row>
    <row r="40" spans="1:15" ht="33" customHeight="1" x14ac:dyDescent="0.2">
      <c r="A40" s="5"/>
      <c r="J40" s="9">
        <v>36</v>
      </c>
      <c r="K40" s="129"/>
      <c r="L40" s="127" t="s">
        <v>135</v>
      </c>
    </row>
    <row r="41" spans="1:15" ht="33" customHeight="1" x14ac:dyDescent="0.2">
      <c r="A41" s="5"/>
      <c r="J41" s="9">
        <v>37</v>
      </c>
      <c r="K41" s="129"/>
      <c r="L41" s="127" t="s">
        <v>136</v>
      </c>
    </row>
    <row r="42" spans="1:15" ht="33" customHeight="1" x14ac:dyDescent="0.2">
      <c r="A42" s="5"/>
      <c r="J42" s="9">
        <v>38</v>
      </c>
      <c r="K42" s="129"/>
      <c r="L42" s="368" t="s">
        <v>176</v>
      </c>
    </row>
    <row r="43" spans="1:15" ht="33" customHeight="1" x14ac:dyDescent="0.2">
      <c r="A43" s="5"/>
      <c r="J43" s="9">
        <v>39</v>
      </c>
      <c r="K43" s="129"/>
      <c r="L43" s="130" t="s">
        <v>143</v>
      </c>
    </row>
    <row r="44" spans="1:15" ht="28.15" customHeight="1" x14ac:dyDescent="0.2">
      <c r="A44" s="5"/>
      <c r="K44" s="131"/>
      <c r="L44" s="130"/>
    </row>
    <row r="45" spans="1:15" ht="28.15" customHeight="1" x14ac:dyDescent="0.2">
      <c r="A45" s="5"/>
    </row>
    <row r="46" spans="1:15" ht="28.15" customHeight="1" x14ac:dyDescent="0.2">
      <c r="A46" s="5"/>
    </row>
  </sheetData>
  <sortState xmlns:xlrd2="http://schemas.microsoft.com/office/spreadsheetml/2017/richdata2" ref="L4:L43">
    <sortCondition ref="L3:L43"/>
  </sortState>
  <dataConsolidate/>
  <mergeCells count="9">
    <mergeCell ref="A25:A35"/>
    <mergeCell ref="B25:H25"/>
    <mergeCell ref="B30:H30"/>
    <mergeCell ref="B33:H33"/>
    <mergeCell ref="B1:C2"/>
    <mergeCell ref="B3:C4"/>
    <mergeCell ref="G1:H1"/>
    <mergeCell ref="G2:H4"/>
    <mergeCell ref="B37:H37"/>
  </mergeCells>
  <printOptions horizontalCentered="1" verticalCentered="1"/>
  <pageMargins left="7.874015748031496E-2" right="0.11811023622047245" top="0.31496062992125984" bottom="0.15748031496062992" header="0.31496062992125984" footer="0.23622047244094491"/>
  <pageSetup paperSize="9" scale="48" pageOrder="overThenDown" orientation="landscape" cellComments="asDisplayed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7C484-06A4-447A-AE02-809ADDE850D4}">
  <sheetPr>
    <tabColor rgb="FFFFFF00"/>
    <pageSetUpPr fitToPage="1"/>
  </sheetPr>
  <dimension ref="A1:Z941"/>
  <sheetViews>
    <sheetView showGridLines="0" view="pageBreakPreview" topLeftCell="B1" zoomScale="90" zoomScaleNormal="100" zoomScaleSheetLayoutView="90" workbookViewId="0">
      <selection activeCell="G7" sqref="G7:I7"/>
    </sheetView>
  </sheetViews>
  <sheetFormatPr baseColWidth="10" defaultColWidth="14.42578125" defaultRowHeight="15" customHeight="1" x14ac:dyDescent="0.25"/>
  <cols>
    <col min="1" max="1" width="3.28515625" style="23" customWidth="1"/>
    <col min="2" max="2" width="3.42578125" style="23" customWidth="1"/>
    <col min="3" max="5" width="3.7109375" style="23" customWidth="1"/>
    <col min="6" max="6" width="20" style="23" customWidth="1"/>
    <col min="7" max="9" width="11.42578125" style="23" customWidth="1"/>
    <col min="10" max="11" width="3.7109375" style="23" customWidth="1"/>
    <col min="12" max="12" width="21.42578125" style="23" customWidth="1"/>
    <col min="13" max="13" width="10.85546875" style="23" customWidth="1"/>
    <col min="14" max="15" width="3.85546875" style="23" customWidth="1"/>
    <col min="16" max="16" width="4.5703125" style="23" customWidth="1"/>
    <col min="17" max="17" width="12.140625" style="23" customWidth="1"/>
    <col min="18" max="18" width="11.140625" style="23" customWidth="1"/>
    <col min="19" max="19" width="4.28515625" style="23" customWidth="1"/>
    <col min="20" max="20" width="31" style="23" customWidth="1"/>
    <col min="21" max="22" width="3.7109375" style="23" customWidth="1"/>
    <col min="23" max="23" width="32.7109375" style="23" customWidth="1"/>
    <col min="24" max="24" width="3.7109375" style="23" customWidth="1"/>
    <col min="25" max="26" width="10.7109375" style="23" customWidth="1"/>
    <col min="27" max="16384" width="14.42578125" style="23"/>
  </cols>
  <sheetData>
    <row r="1" spans="1:26" ht="14.25" customHeight="1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3.25" customHeight="1" x14ac:dyDescent="0.25">
      <c r="A2" s="24"/>
      <c r="B2" s="35"/>
      <c r="C2" s="34"/>
      <c r="D2" s="154" t="s">
        <v>44</v>
      </c>
      <c r="E2" s="155"/>
      <c r="F2" s="15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3"/>
      <c r="Y2" s="24"/>
      <c r="Z2" s="24"/>
    </row>
    <row r="3" spans="1:26" ht="23.25" customHeight="1" x14ac:dyDescent="0.25">
      <c r="A3" s="24"/>
      <c r="B3" s="29"/>
      <c r="C3" s="24"/>
      <c r="D3" s="156"/>
      <c r="E3" s="156"/>
      <c r="F3" s="156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8"/>
      <c r="Y3" s="24"/>
      <c r="Z3" s="24"/>
    </row>
    <row r="4" spans="1:26" ht="14.25" customHeight="1" x14ac:dyDescent="0.25">
      <c r="A4" s="24"/>
      <c r="B4" s="2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8"/>
      <c r="Y4" s="24"/>
      <c r="Z4" s="24"/>
    </row>
    <row r="5" spans="1:26" ht="14.25" customHeight="1" x14ac:dyDescent="0.25">
      <c r="A5" s="24"/>
      <c r="B5" s="29"/>
      <c r="C5" s="24"/>
      <c r="D5" s="24"/>
      <c r="E5" s="24"/>
      <c r="F5" s="32" t="s">
        <v>18</v>
      </c>
      <c r="G5" s="157"/>
      <c r="H5" s="156"/>
      <c r="I5" s="156"/>
      <c r="J5" s="30"/>
      <c r="K5" s="30"/>
      <c r="L5" s="60" t="s">
        <v>13</v>
      </c>
      <c r="M5" s="24"/>
      <c r="R5" s="24"/>
      <c r="S5" s="24"/>
      <c r="T5" s="61" t="s">
        <v>43</v>
      </c>
      <c r="U5" s="62" t="s">
        <v>42</v>
      </c>
      <c r="V5" s="62" t="s">
        <v>41</v>
      </c>
      <c r="W5" s="61" t="s">
        <v>40</v>
      </c>
      <c r="X5" s="28"/>
      <c r="Y5" s="24"/>
      <c r="Z5" s="24"/>
    </row>
    <row r="6" spans="1:26" ht="14.25" customHeight="1" x14ac:dyDescent="0.25">
      <c r="A6" s="24"/>
      <c r="B6" s="29"/>
      <c r="C6" s="24"/>
      <c r="D6" s="24"/>
      <c r="E6" s="24"/>
      <c r="F6" s="32" t="s">
        <v>16</v>
      </c>
      <c r="G6" s="158" t="s">
        <v>186</v>
      </c>
      <c r="H6" s="159"/>
      <c r="I6" s="160"/>
      <c r="J6" s="30"/>
      <c r="K6" s="30"/>
      <c r="L6" s="60" t="s">
        <v>12</v>
      </c>
      <c r="M6" s="161"/>
      <c r="N6" s="156"/>
      <c r="O6" s="156"/>
      <c r="P6" s="156"/>
      <c r="Q6" s="156"/>
      <c r="R6" s="24"/>
      <c r="S6" s="24"/>
      <c r="T6" s="57" t="s">
        <v>39</v>
      </c>
      <c r="U6" s="56"/>
      <c r="V6" s="56"/>
      <c r="W6" s="162"/>
      <c r="X6" s="28"/>
      <c r="Y6" s="24"/>
      <c r="Z6" s="24"/>
    </row>
    <row r="7" spans="1:26" ht="14.25" customHeight="1" x14ac:dyDescent="0.25">
      <c r="A7" s="24"/>
      <c r="B7" s="29"/>
      <c r="C7" s="24"/>
      <c r="D7" s="24"/>
      <c r="E7" s="24"/>
      <c r="F7" s="32" t="s">
        <v>15</v>
      </c>
      <c r="G7" s="167" t="s">
        <v>213</v>
      </c>
      <c r="H7" s="168"/>
      <c r="I7" s="169"/>
      <c r="J7" s="30"/>
      <c r="K7" s="30"/>
      <c r="L7" s="24"/>
      <c r="M7" s="24"/>
      <c r="N7" s="178" t="s">
        <v>37</v>
      </c>
      <c r="O7" s="178"/>
      <c r="P7" s="178"/>
      <c r="Q7" s="178" t="s">
        <v>36</v>
      </c>
      <c r="R7" s="24"/>
      <c r="S7" s="24"/>
      <c r="T7" s="164"/>
      <c r="U7" s="165"/>
      <c r="V7" s="166"/>
      <c r="W7" s="163"/>
      <c r="X7" s="28"/>
      <c r="Y7" s="24"/>
      <c r="Z7" s="24"/>
    </row>
    <row r="8" spans="1:26" ht="15" customHeight="1" x14ac:dyDescent="0.25">
      <c r="A8" s="24"/>
      <c r="B8" s="29"/>
      <c r="C8" s="24"/>
      <c r="D8" s="24"/>
      <c r="E8" s="24"/>
      <c r="F8" s="32" t="s">
        <v>14</v>
      </c>
      <c r="G8" s="167" t="s">
        <v>160</v>
      </c>
      <c r="H8" s="168"/>
      <c r="I8" s="169"/>
      <c r="J8" s="30"/>
      <c r="K8" s="30"/>
      <c r="L8" s="24"/>
      <c r="M8" s="178" t="s">
        <v>38</v>
      </c>
      <c r="N8" s="178"/>
      <c r="O8" s="178"/>
      <c r="P8" s="178"/>
      <c r="Q8" s="178"/>
      <c r="R8" s="181" t="s">
        <v>35</v>
      </c>
      <c r="S8" s="24"/>
      <c r="T8" s="57" t="s">
        <v>34</v>
      </c>
      <c r="U8" s="56"/>
      <c r="V8" s="56"/>
      <c r="W8" s="162"/>
      <c r="X8" s="28"/>
      <c r="Y8" s="24"/>
      <c r="Z8" s="24"/>
    </row>
    <row r="9" spans="1:26" ht="14.25" customHeight="1" x14ac:dyDescent="0.25">
      <c r="A9" s="24"/>
      <c r="B9" s="29"/>
      <c r="C9" s="24"/>
      <c r="D9" s="24"/>
      <c r="E9" s="24"/>
      <c r="F9" s="24"/>
      <c r="G9" s="24"/>
      <c r="H9" s="24"/>
      <c r="I9" s="24"/>
      <c r="J9" s="24"/>
      <c r="K9" s="24"/>
      <c r="L9" s="24"/>
      <c r="M9" s="179"/>
      <c r="N9" s="179"/>
      <c r="O9" s="179"/>
      <c r="P9" s="179"/>
      <c r="Q9" s="179"/>
      <c r="R9" s="182"/>
      <c r="S9" s="24"/>
      <c r="T9" s="183"/>
      <c r="U9" s="165"/>
      <c r="V9" s="166"/>
      <c r="W9" s="163"/>
      <c r="X9" s="28"/>
      <c r="Y9" s="24"/>
      <c r="Z9" s="24"/>
    </row>
    <row r="10" spans="1:26" ht="14.25" customHeight="1" x14ac:dyDescent="0.25">
      <c r="A10" s="24"/>
      <c r="B10" s="29"/>
      <c r="C10" s="24"/>
      <c r="D10" s="24"/>
      <c r="E10" s="24"/>
      <c r="F10" s="170" t="s">
        <v>11</v>
      </c>
      <c r="G10" s="171" t="s">
        <v>187</v>
      </c>
      <c r="H10" s="172"/>
      <c r="I10" s="173"/>
      <c r="J10" s="31"/>
      <c r="K10" s="31"/>
      <c r="L10" s="175" t="s">
        <v>33</v>
      </c>
      <c r="M10" s="176"/>
      <c r="N10" s="177"/>
      <c r="O10" s="172"/>
      <c r="P10" s="173"/>
      <c r="Q10" s="180"/>
      <c r="R10" s="176"/>
      <c r="S10" s="24"/>
      <c r="T10" s="57" t="s">
        <v>34</v>
      </c>
      <c r="U10" s="56"/>
      <c r="V10" s="56"/>
      <c r="W10" s="162"/>
      <c r="X10" s="28"/>
      <c r="Y10" s="24"/>
      <c r="Z10" s="24"/>
    </row>
    <row r="11" spans="1:26" ht="14.25" customHeight="1" x14ac:dyDescent="0.25">
      <c r="A11" s="24"/>
      <c r="B11" s="29"/>
      <c r="C11" s="24"/>
      <c r="D11" s="24"/>
      <c r="E11" s="24"/>
      <c r="F11" s="163"/>
      <c r="G11" s="174"/>
      <c r="H11" s="165"/>
      <c r="I11" s="166"/>
      <c r="J11" s="31"/>
      <c r="K11" s="31"/>
      <c r="L11" s="156"/>
      <c r="M11" s="163"/>
      <c r="N11" s="174"/>
      <c r="O11" s="165"/>
      <c r="P11" s="166"/>
      <c r="Q11" s="163"/>
      <c r="R11" s="163"/>
      <c r="S11" s="24"/>
      <c r="T11" s="164"/>
      <c r="U11" s="165"/>
      <c r="V11" s="166"/>
      <c r="W11" s="163"/>
      <c r="X11" s="28"/>
      <c r="Y11" s="24"/>
      <c r="Z11" s="24"/>
    </row>
    <row r="12" spans="1:26" ht="14.25" customHeight="1" x14ac:dyDescent="0.25">
      <c r="A12" s="24"/>
      <c r="B12" s="29"/>
      <c r="C12" s="24"/>
      <c r="D12" s="24"/>
      <c r="E12" s="24"/>
      <c r="F12" s="170" t="s">
        <v>10</v>
      </c>
      <c r="G12" s="184" t="str">
        <f>'Convocations U12-U13'!B8</f>
        <v>CHATEAUGIRON 3 / TA 4 /  RAC</v>
      </c>
      <c r="H12" s="185"/>
      <c r="I12" s="186"/>
      <c r="J12" s="31"/>
      <c r="K12" s="31"/>
      <c r="L12" s="175" t="s">
        <v>33</v>
      </c>
      <c r="M12" s="176"/>
      <c r="N12" s="177"/>
      <c r="O12" s="172"/>
      <c r="P12" s="173"/>
      <c r="Q12" s="180"/>
      <c r="R12" s="176"/>
      <c r="S12" s="24"/>
      <c r="T12" s="57" t="s">
        <v>30</v>
      </c>
      <c r="U12" s="56"/>
      <c r="V12" s="56"/>
      <c r="W12" s="162"/>
      <c r="X12" s="28"/>
      <c r="Y12" s="24"/>
      <c r="Z12" s="24"/>
    </row>
    <row r="13" spans="1:26" ht="14.25" customHeight="1" x14ac:dyDescent="0.25">
      <c r="A13" s="24"/>
      <c r="B13" s="29"/>
      <c r="C13" s="24"/>
      <c r="D13" s="24"/>
      <c r="E13" s="24"/>
      <c r="F13" s="163"/>
      <c r="G13" s="187"/>
      <c r="H13" s="188"/>
      <c r="I13" s="189"/>
      <c r="J13" s="31"/>
      <c r="K13" s="31"/>
      <c r="L13" s="156"/>
      <c r="M13" s="163"/>
      <c r="N13" s="174"/>
      <c r="O13" s="165"/>
      <c r="P13" s="166"/>
      <c r="Q13" s="163"/>
      <c r="R13" s="163"/>
      <c r="S13" s="24"/>
      <c r="T13" s="164"/>
      <c r="U13" s="165"/>
      <c r="V13" s="166"/>
      <c r="W13" s="163"/>
      <c r="X13" s="28"/>
      <c r="Y13" s="24"/>
      <c r="Z13" s="24"/>
    </row>
    <row r="14" spans="1:26" ht="14.25" customHeight="1" x14ac:dyDescent="0.25">
      <c r="A14" s="24"/>
      <c r="B14" s="29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57" t="s">
        <v>30</v>
      </c>
      <c r="U14" s="56"/>
      <c r="V14" s="56"/>
      <c r="W14" s="162"/>
      <c r="X14" s="28"/>
      <c r="Y14" s="24"/>
      <c r="Z14" s="24"/>
    </row>
    <row r="15" spans="1:26" ht="14.25" customHeight="1" x14ac:dyDescent="0.25">
      <c r="A15" s="24"/>
      <c r="B15" s="29"/>
      <c r="C15" s="24"/>
      <c r="D15" s="24"/>
      <c r="E15" s="24"/>
      <c r="F15" s="59" t="s">
        <v>32</v>
      </c>
      <c r="G15" s="24"/>
      <c r="H15" s="24"/>
      <c r="I15" s="24"/>
      <c r="J15" s="24"/>
      <c r="K15" s="24"/>
      <c r="L15" s="58" t="s">
        <v>31</v>
      </c>
      <c r="M15" s="200"/>
      <c r="N15" s="172"/>
      <c r="O15" s="172"/>
      <c r="P15" s="172"/>
      <c r="Q15" s="172"/>
      <c r="R15" s="173"/>
      <c r="S15" s="24"/>
      <c r="T15" s="164"/>
      <c r="U15" s="165"/>
      <c r="V15" s="166"/>
      <c r="W15" s="163"/>
      <c r="X15" s="28"/>
      <c r="Y15" s="24"/>
      <c r="Z15" s="24"/>
    </row>
    <row r="16" spans="1:26" ht="14.25" customHeight="1" x14ac:dyDescent="0.25">
      <c r="A16" s="24"/>
      <c r="B16" s="29"/>
      <c r="C16" s="24"/>
      <c r="D16" s="24"/>
      <c r="E16" s="24"/>
      <c r="F16" s="161"/>
      <c r="G16" s="156"/>
      <c r="H16" s="156"/>
      <c r="I16" s="156"/>
      <c r="J16" s="30"/>
      <c r="K16" s="30"/>
      <c r="L16" s="24"/>
      <c r="M16" s="201"/>
      <c r="N16" s="156"/>
      <c r="O16" s="156"/>
      <c r="P16" s="156"/>
      <c r="Q16" s="156"/>
      <c r="R16" s="202"/>
      <c r="S16" s="24"/>
      <c r="T16" s="57" t="s">
        <v>30</v>
      </c>
      <c r="U16" s="56"/>
      <c r="V16" s="56"/>
      <c r="W16" s="162"/>
      <c r="X16" s="28"/>
      <c r="Y16" s="24"/>
      <c r="Z16" s="24"/>
    </row>
    <row r="17" spans="1:26" ht="14.25" customHeight="1" x14ac:dyDescent="0.25">
      <c r="A17" s="24"/>
      <c r="B17" s="29"/>
      <c r="C17" s="24"/>
      <c r="D17" s="24"/>
      <c r="E17" s="24"/>
      <c r="F17" s="156"/>
      <c r="G17" s="156"/>
      <c r="H17" s="156"/>
      <c r="I17" s="156"/>
      <c r="J17" s="30"/>
      <c r="K17" s="30"/>
      <c r="L17" s="24"/>
      <c r="M17" s="174"/>
      <c r="N17" s="165"/>
      <c r="O17" s="165"/>
      <c r="P17" s="165"/>
      <c r="Q17" s="165"/>
      <c r="R17" s="166"/>
      <c r="S17" s="24"/>
      <c r="T17" s="164"/>
      <c r="U17" s="165"/>
      <c r="V17" s="166"/>
      <c r="W17" s="163"/>
      <c r="X17" s="28"/>
      <c r="Y17" s="24"/>
      <c r="Z17" s="24"/>
    </row>
    <row r="18" spans="1:26" ht="14.25" customHeight="1" thickBot="1" x14ac:dyDescent="0.3">
      <c r="A18" s="24"/>
      <c r="B18" s="29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8"/>
      <c r="Y18" s="24"/>
      <c r="Z18" s="24"/>
    </row>
    <row r="19" spans="1:26" ht="27" customHeight="1" x14ac:dyDescent="0.25">
      <c r="A19" s="24"/>
      <c r="B19" s="29"/>
      <c r="C19" s="203"/>
      <c r="D19" s="204"/>
      <c r="E19" s="204"/>
      <c r="F19" s="204"/>
      <c r="G19" s="204"/>
      <c r="H19" s="204"/>
      <c r="I19" s="204"/>
      <c r="J19" s="204"/>
      <c r="K19" s="204"/>
      <c r="L19" s="204"/>
      <c r="M19" s="205"/>
      <c r="N19" s="203"/>
      <c r="O19" s="204"/>
      <c r="P19" s="204"/>
      <c r="Q19" s="204"/>
      <c r="R19" s="204"/>
      <c r="S19" s="204"/>
      <c r="T19" s="204"/>
      <c r="U19" s="204"/>
      <c r="V19" s="204"/>
      <c r="W19" s="205"/>
      <c r="X19" s="28"/>
      <c r="Y19" s="24"/>
      <c r="Z19" s="24"/>
    </row>
    <row r="20" spans="1:26" ht="58.5" customHeight="1" x14ac:dyDescent="0.25">
      <c r="A20" s="24"/>
      <c r="B20" s="29"/>
      <c r="C20" s="50" t="s">
        <v>29</v>
      </c>
      <c r="D20" s="66" t="s">
        <v>28</v>
      </c>
      <c r="E20" s="66" t="s">
        <v>27</v>
      </c>
      <c r="F20" s="67" t="s">
        <v>26</v>
      </c>
      <c r="G20" s="171" t="s">
        <v>25</v>
      </c>
      <c r="H20" s="172"/>
      <c r="I20" s="173"/>
      <c r="J20" s="68" t="s">
        <v>24</v>
      </c>
      <c r="K20" s="68" t="s">
        <v>23</v>
      </c>
      <c r="L20" s="190" t="s">
        <v>22</v>
      </c>
      <c r="M20" s="191"/>
      <c r="N20" s="50" t="s">
        <v>29</v>
      </c>
      <c r="O20" s="55" t="s">
        <v>28</v>
      </c>
      <c r="P20" s="55" t="s">
        <v>27</v>
      </c>
      <c r="Q20" s="194" t="s">
        <v>26</v>
      </c>
      <c r="R20" s="195"/>
      <c r="S20" s="194" t="s">
        <v>25</v>
      </c>
      <c r="T20" s="195"/>
      <c r="U20" s="54" t="s">
        <v>24</v>
      </c>
      <c r="V20" s="54" t="s">
        <v>23</v>
      </c>
      <c r="W20" s="53" t="s">
        <v>22</v>
      </c>
      <c r="X20" s="28"/>
      <c r="Y20" s="24"/>
      <c r="Z20" s="24"/>
    </row>
    <row r="21" spans="1:26" ht="21" customHeight="1" x14ac:dyDescent="0.25">
      <c r="A21" s="24"/>
      <c r="B21" s="29"/>
      <c r="C21" s="64">
        <v>1</v>
      </c>
      <c r="D21" s="70"/>
      <c r="E21" s="70"/>
      <c r="F21" s="71">
        <f>VLOOKUP(G21,LISTING!A:B,2,0)</f>
        <v>2548548580</v>
      </c>
      <c r="G21" s="192" t="str">
        <f>'Convocations U12-U13'!B14</f>
        <v>ABBAS ISSAM</v>
      </c>
      <c r="H21" s="192"/>
      <c r="I21" s="192"/>
      <c r="J21" s="72"/>
      <c r="K21" s="72"/>
      <c r="L21" s="193"/>
      <c r="M21" s="191"/>
      <c r="N21" s="51">
        <v>1</v>
      </c>
      <c r="O21" s="39"/>
      <c r="P21" s="39"/>
      <c r="Q21" s="196"/>
      <c r="R21" s="197"/>
      <c r="S21" s="198"/>
      <c r="T21" s="199"/>
      <c r="U21" s="39"/>
      <c r="V21" s="39"/>
      <c r="W21" s="47"/>
      <c r="X21" s="28"/>
      <c r="Y21" s="24"/>
      <c r="Z21" s="24"/>
    </row>
    <row r="22" spans="1:26" ht="21" customHeight="1" x14ac:dyDescent="0.25">
      <c r="A22" s="24"/>
      <c r="B22" s="29"/>
      <c r="C22" s="65">
        <v>2</v>
      </c>
      <c r="D22" s="70"/>
      <c r="E22" s="70"/>
      <c r="F22" s="71">
        <f>VLOOKUP(G22,LISTING!A:B,2,0)</f>
        <v>9604291018</v>
      </c>
      <c r="G22" s="192" t="str">
        <f>'Convocations U12-U13'!B13</f>
        <v>CHAPPEE MALO</v>
      </c>
      <c r="H22" s="192"/>
      <c r="I22" s="192"/>
      <c r="J22" s="72"/>
      <c r="K22" s="72"/>
      <c r="L22" s="193"/>
      <c r="M22" s="191"/>
      <c r="N22" s="50">
        <v>2</v>
      </c>
      <c r="O22" s="39"/>
      <c r="P22" s="39"/>
      <c r="Q22" s="196"/>
      <c r="R22" s="197"/>
      <c r="S22" s="198"/>
      <c r="T22" s="199"/>
      <c r="U22" s="39"/>
      <c r="V22" s="39"/>
      <c r="W22" s="47"/>
      <c r="X22" s="28"/>
      <c r="Y22" s="24"/>
      <c r="Z22" s="24"/>
    </row>
    <row r="23" spans="1:26" ht="21" customHeight="1" x14ac:dyDescent="0.25">
      <c r="A23" s="24"/>
      <c r="B23" s="29"/>
      <c r="C23" s="64">
        <v>3</v>
      </c>
      <c r="D23" s="70"/>
      <c r="E23" s="70"/>
      <c r="F23" s="71">
        <f>VLOOKUP(G23,LISTING!A:B,2,0)</f>
        <v>9602305352</v>
      </c>
      <c r="G23" s="192" t="str">
        <f>'Convocations U12-U13'!B15</f>
        <v>ABDALLAH OMAR YLAN</v>
      </c>
      <c r="H23" s="192"/>
      <c r="I23" s="192"/>
      <c r="J23" s="72"/>
      <c r="K23" s="72"/>
      <c r="L23" s="193"/>
      <c r="M23" s="191"/>
      <c r="N23" s="51">
        <v>3</v>
      </c>
      <c r="O23" s="39"/>
      <c r="P23" s="39"/>
      <c r="Q23" s="196"/>
      <c r="R23" s="197"/>
      <c r="S23" s="198"/>
      <c r="T23" s="199"/>
      <c r="U23" s="39"/>
      <c r="V23" s="39"/>
      <c r="W23" s="47"/>
      <c r="X23" s="28"/>
      <c r="Y23" s="24"/>
      <c r="Z23" s="24"/>
    </row>
    <row r="24" spans="1:26" ht="21" customHeight="1" x14ac:dyDescent="0.25">
      <c r="A24" s="24"/>
      <c r="B24" s="29"/>
      <c r="C24" s="65">
        <v>4</v>
      </c>
      <c r="D24" s="70"/>
      <c r="E24" s="70"/>
      <c r="F24" s="71">
        <f>VLOOKUP(G24,LISTING!A:B,2,0)</f>
        <v>2548353691</v>
      </c>
      <c r="G24" s="192" t="str">
        <f>'Convocations U12-U13'!B16</f>
        <v>CAMBERT ALEX</v>
      </c>
      <c r="H24" s="192"/>
      <c r="I24" s="192"/>
      <c r="J24" s="72"/>
      <c r="K24" s="72"/>
      <c r="L24" s="193"/>
      <c r="M24" s="191"/>
      <c r="N24" s="50">
        <v>4</v>
      </c>
      <c r="O24" s="39"/>
      <c r="P24" s="39"/>
      <c r="Q24" s="196"/>
      <c r="R24" s="197"/>
      <c r="S24" s="198"/>
      <c r="T24" s="199"/>
      <c r="U24" s="39"/>
      <c r="V24" s="39"/>
      <c r="W24" s="47"/>
      <c r="X24" s="28"/>
      <c r="Y24" s="24"/>
      <c r="Z24" s="24"/>
    </row>
    <row r="25" spans="1:26" ht="21" customHeight="1" x14ac:dyDescent="0.25">
      <c r="A25" s="24"/>
      <c r="B25" s="29"/>
      <c r="C25" s="64">
        <v>5</v>
      </c>
      <c r="D25" s="70"/>
      <c r="E25" s="70"/>
      <c r="F25" s="71">
        <f>VLOOKUP(G25,LISTING!A:B,2,0)</f>
        <v>9602791682</v>
      </c>
      <c r="G25" s="192" t="str">
        <f>'Convocations U12-U13'!B17</f>
        <v>DUPONT ISAAC</v>
      </c>
      <c r="H25" s="192"/>
      <c r="I25" s="192"/>
      <c r="J25" s="72"/>
      <c r="K25" s="72"/>
      <c r="L25" s="193"/>
      <c r="M25" s="191"/>
      <c r="N25" s="51">
        <v>5</v>
      </c>
      <c r="O25" s="39"/>
      <c r="P25" s="39"/>
      <c r="Q25" s="196"/>
      <c r="R25" s="197"/>
      <c r="S25" s="198"/>
      <c r="T25" s="199"/>
      <c r="U25" s="39"/>
      <c r="V25" s="39"/>
      <c r="W25" s="47"/>
      <c r="X25" s="28"/>
      <c r="Y25" s="24"/>
      <c r="Z25" s="24"/>
    </row>
    <row r="26" spans="1:26" ht="21" customHeight="1" x14ac:dyDescent="0.25">
      <c r="A26" s="24"/>
      <c r="B26" s="29"/>
      <c r="C26" s="65">
        <v>6</v>
      </c>
      <c r="D26" s="70"/>
      <c r="E26" s="70"/>
      <c r="F26" s="71">
        <f>VLOOKUP(G26,LISTING!A:B,2,0)</f>
        <v>9602777611</v>
      </c>
      <c r="G26" s="192" t="str">
        <f>'Convocations U12-U13'!B18</f>
        <v>FRANCISQUIN DUGUE EDEN</v>
      </c>
      <c r="H26" s="192"/>
      <c r="I26" s="192"/>
      <c r="J26" s="72"/>
      <c r="K26" s="72"/>
      <c r="L26" s="193"/>
      <c r="M26" s="191"/>
      <c r="N26" s="50">
        <v>6</v>
      </c>
      <c r="O26" s="39"/>
      <c r="P26" s="39"/>
      <c r="Q26" s="196"/>
      <c r="R26" s="197"/>
      <c r="S26" s="198"/>
      <c r="T26" s="199"/>
      <c r="U26" s="39"/>
      <c r="V26" s="39"/>
      <c r="W26" s="47"/>
      <c r="X26" s="28"/>
      <c r="Y26" s="24"/>
      <c r="Z26" s="24"/>
    </row>
    <row r="27" spans="1:26" ht="21" customHeight="1" x14ac:dyDescent="0.25">
      <c r="A27" s="24"/>
      <c r="B27" s="29"/>
      <c r="C27" s="64">
        <v>7</v>
      </c>
      <c r="D27" s="70"/>
      <c r="E27" s="70"/>
      <c r="F27" s="71">
        <f>VLOOKUP(G27,LISTING!A:B,2,0)</f>
        <v>9602547910</v>
      </c>
      <c r="G27" s="192" t="str">
        <f>'Convocations U12-U13'!B19</f>
        <v>JUBERT CELIAN</v>
      </c>
      <c r="H27" s="192"/>
      <c r="I27" s="192"/>
      <c r="J27" s="72"/>
      <c r="K27" s="72"/>
      <c r="L27" s="193"/>
      <c r="M27" s="191"/>
      <c r="N27" s="51">
        <v>7</v>
      </c>
      <c r="O27" s="39"/>
      <c r="P27" s="39"/>
      <c r="Q27" s="196"/>
      <c r="R27" s="197"/>
      <c r="S27" s="198"/>
      <c r="T27" s="199"/>
      <c r="U27" s="39"/>
      <c r="V27" s="39"/>
      <c r="W27" s="47"/>
      <c r="X27" s="28"/>
      <c r="Y27" s="24"/>
      <c r="Z27" s="24"/>
    </row>
    <row r="28" spans="1:26" ht="21" customHeight="1" x14ac:dyDescent="0.25">
      <c r="A28" s="24"/>
      <c r="B28" s="29"/>
      <c r="C28" s="65">
        <v>8</v>
      </c>
      <c r="D28" s="70"/>
      <c r="E28" s="70"/>
      <c r="F28" s="71">
        <f>VLOOKUP(G28,LISTING!A:B,2,0)</f>
        <v>9602770576</v>
      </c>
      <c r="G28" s="192" t="str">
        <f>'Convocations U12-U13'!B20</f>
        <v>LHERMELIN ARTHUR</v>
      </c>
      <c r="H28" s="192"/>
      <c r="I28" s="192"/>
      <c r="J28" s="72"/>
      <c r="K28" s="72"/>
      <c r="L28" s="193"/>
      <c r="M28" s="191"/>
      <c r="N28" s="50">
        <v>8</v>
      </c>
      <c r="O28" s="39"/>
      <c r="P28" s="39"/>
      <c r="Q28" s="196"/>
      <c r="R28" s="197"/>
      <c r="S28" s="198"/>
      <c r="T28" s="199"/>
      <c r="U28" s="39"/>
      <c r="V28" s="39"/>
      <c r="W28" s="47"/>
      <c r="X28" s="28"/>
      <c r="Y28" s="24"/>
      <c r="Z28" s="24"/>
    </row>
    <row r="29" spans="1:26" ht="21" customHeight="1" x14ac:dyDescent="0.25">
      <c r="A29" s="24"/>
      <c r="B29" s="29"/>
      <c r="C29" s="64">
        <v>9</v>
      </c>
      <c r="D29" s="70"/>
      <c r="E29" s="70"/>
      <c r="F29" s="71">
        <f>VLOOKUP(G29,LISTING!A:B,2,0)</f>
        <v>2548438676</v>
      </c>
      <c r="G29" s="192" t="str">
        <f>'Convocations U12-U13'!B21</f>
        <v>MESTAT LENNY</v>
      </c>
      <c r="H29" s="192"/>
      <c r="I29" s="192"/>
      <c r="J29" s="72"/>
      <c r="K29" s="72"/>
      <c r="L29" s="193"/>
      <c r="M29" s="191"/>
      <c r="N29" s="51">
        <v>9</v>
      </c>
      <c r="O29" s="39"/>
      <c r="P29" s="39"/>
      <c r="Q29" s="196"/>
      <c r="R29" s="197"/>
      <c r="S29" s="198"/>
      <c r="T29" s="199"/>
      <c r="U29" s="39"/>
      <c r="V29" s="39"/>
      <c r="W29" s="47"/>
      <c r="X29" s="28"/>
      <c r="Y29" s="24"/>
      <c r="Z29" s="24"/>
    </row>
    <row r="30" spans="1:26" ht="21" customHeight="1" x14ac:dyDescent="0.25">
      <c r="A30" s="24"/>
      <c r="B30" s="29"/>
      <c r="C30" s="65">
        <v>10</v>
      </c>
      <c r="D30" s="70"/>
      <c r="E30" s="70"/>
      <c r="F30" s="71">
        <f>VLOOKUP(G30,LISTING!A:B,2,0)</f>
        <v>9602497379</v>
      </c>
      <c r="G30" s="192" t="str">
        <f>'Convocations U12-U13'!B22</f>
        <v>DOUICH ABDESSAMAD</v>
      </c>
      <c r="H30" s="192"/>
      <c r="I30" s="192"/>
      <c r="J30" s="72"/>
      <c r="K30" s="72"/>
      <c r="L30" s="193"/>
      <c r="M30" s="191"/>
      <c r="N30" s="50">
        <v>10</v>
      </c>
      <c r="O30" s="39"/>
      <c r="P30" s="39"/>
      <c r="Q30" s="196"/>
      <c r="R30" s="197"/>
      <c r="S30" s="198"/>
      <c r="T30" s="199"/>
      <c r="U30" s="39"/>
      <c r="V30" s="39"/>
      <c r="W30" s="47"/>
      <c r="X30" s="28"/>
      <c r="Y30" s="24"/>
      <c r="Z30" s="24"/>
    </row>
    <row r="31" spans="1:26" ht="21" customHeight="1" x14ac:dyDescent="0.25">
      <c r="A31" s="24"/>
      <c r="B31" s="29"/>
      <c r="C31" s="64">
        <v>11</v>
      </c>
      <c r="D31" s="70"/>
      <c r="E31" s="70"/>
      <c r="F31" s="71" t="e">
        <f>VLOOKUP(G31,LISTING!A:B,2,0)</f>
        <v>#N/A</v>
      </c>
      <c r="G31" s="192">
        <f>'Convocations U12-U13'!B23</f>
        <v>0</v>
      </c>
      <c r="H31" s="192"/>
      <c r="I31" s="192"/>
      <c r="J31" s="72"/>
      <c r="K31" s="72"/>
      <c r="L31" s="193"/>
      <c r="M31" s="191"/>
      <c r="N31" s="51">
        <v>11</v>
      </c>
      <c r="O31" s="39"/>
      <c r="P31" s="39"/>
      <c r="Q31" s="196"/>
      <c r="R31" s="197"/>
      <c r="S31" s="198"/>
      <c r="T31" s="199"/>
      <c r="U31" s="39"/>
      <c r="V31" s="39"/>
      <c r="W31" s="47"/>
      <c r="X31" s="28"/>
      <c r="Y31" s="24"/>
      <c r="Z31" s="24"/>
    </row>
    <row r="32" spans="1:26" ht="21" customHeight="1" x14ac:dyDescent="0.25">
      <c r="A32" s="24"/>
      <c r="B32" s="29"/>
      <c r="C32" s="65">
        <v>12</v>
      </c>
      <c r="D32" s="70"/>
      <c r="E32" s="70"/>
      <c r="F32" s="71" t="e">
        <f>VLOOKUP(G32,LISTING!A:B,2,0)</f>
        <v>#N/A</v>
      </c>
      <c r="G32" s="192">
        <f>'Convocations U12-U13'!B24</f>
        <v>0</v>
      </c>
      <c r="H32" s="192"/>
      <c r="I32" s="192"/>
      <c r="J32" s="72"/>
      <c r="K32" s="72"/>
      <c r="L32" s="193"/>
      <c r="M32" s="191"/>
      <c r="N32" s="50">
        <v>12</v>
      </c>
      <c r="O32" s="39"/>
      <c r="P32" s="39"/>
      <c r="Q32" s="196"/>
      <c r="R32" s="197"/>
      <c r="S32" s="198"/>
      <c r="T32" s="199"/>
      <c r="U32" s="39"/>
      <c r="V32" s="39"/>
      <c r="W32" s="47"/>
      <c r="X32" s="28"/>
      <c r="Y32" s="24"/>
      <c r="Z32" s="24"/>
    </row>
    <row r="33" spans="1:26" ht="21" customHeight="1" x14ac:dyDescent="0.25">
      <c r="A33" s="24"/>
      <c r="B33" s="29"/>
      <c r="C33" s="64"/>
      <c r="D33" s="70"/>
      <c r="E33" s="70"/>
      <c r="F33" s="71"/>
      <c r="G33" s="192"/>
      <c r="H33" s="192"/>
      <c r="I33" s="192"/>
      <c r="J33" s="72"/>
      <c r="K33" s="72"/>
      <c r="L33" s="193"/>
      <c r="M33" s="191"/>
      <c r="N33" s="51"/>
      <c r="O33" s="39"/>
      <c r="P33" s="39"/>
      <c r="Q33" s="196"/>
      <c r="R33" s="195"/>
      <c r="S33" s="198"/>
      <c r="T33" s="195"/>
      <c r="U33" s="39"/>
      <c r="V33" s="39"/>
      <c r="W33" s="47"/>
      <c r="X33" s="28"/>
      <c r="Y33" s="24"/>
      <c r="Z33" s="24"/>
    </row>
    <row r="34" spans="1:26" ht="21" customHeight="1" x14ac:dyDescent="0.25">
      <c r="A34" s="24"/>
      <c r="B34" s="29"/>
      <c r="C34" s="65"/>
      <c r="D34" s="70"/>
      <c r="E34" s="70"/>
      <c r="F34" s="71"/>
      <c r="G34" s="192"/>
      <c r="H34" s="192"/>
      <c r="I34" s="192"/>
      <c r="J34" s="72"/>
      <c r="K34" s="72"/>
      <c r="L34" s="193"/>
      <c r="M34" s="191"/>
      <c r="N34" s="50"/>
      <c r="O34" s="39"/>
      <c r="P34" s="39"/>
      <c r="Q34" s="196"/>
      <c r="R34" s="195"/>
      <c r="S34" s="198"/>
      <c r="T34" s="195"/>
      <c r="U34" s="39"/>
      <c r="V34" s="39"/>
      <c r="W34" s="47"/>
      <c r="X34" s="28"/>
      <c r="Y34" s="24"/>
      <c r="Z34" s="24"/>
    </row>
    <row r="35" spans="1:26" ht="21" customHeight="1" x14ac:dyDescent="0.25">
      <c r="A35" s="24"/>
      <c r="B35" s="29"/>
      <c r="C35" s="78"/>
      <c r="D35" s="70"/>
      <c r="E35" s="70"/>
      <c r="F35" s="82"/>
      <c r="G35" s="206"/>
      <c r="H35" s="207"/>
      <c r="I35" s="207"/>
      <c r="J35" s="72"/>
      <c r="K35" s="72"/>
      <c r="L35" s="193"/>
      <c r="M35" s="191"/>
      <c r="N35" s="48"/>
      <c r="O35" s="39"/>
      <c r="P35" s="39"/>
      <c r="Q35" s="196"/>
      <c r="R35" s="195"/>
      <c r="S35" s="198"/>
      <c r="T35" s="195"/>
      <c r="U35" s="39"/>
      <c r="V35" s="39"/>
      <c r="W35" s="47"/>
      <c r="X35" s="28"/>
      <c r="Y35" s="24"/>
      <c r="Z35" s="24"/>
    </row>
    <row r="36" spans="1:26" ht="21" customHeight="1" thickBot="1" x14ac:dyDescent="0.3">
      <c r="A36" s="24"/>
      <c r="B36" s="29"/>
      <c r="C36" s="46"/>
      <c r="D36" s="79"/>
      <c r="E36" s="79"/>
      <c r="F36" s="80"/>
      <c r="G36" s="214"/>
      <c r="H36" s="215"/>
      <c r="I36" s="216"/>
      <c r="J36" s="81"/>
      <c r="K36" s="81"/>
      <c r="L36" s="217"/>
      <c r="M36" s="218"/>
      <c r="N36" s="104"/>
      <c r="O36" s="105"/>
      <c r="P36" s="105"/>
      <c r="Q36" s="253"/>
      <c r="R36" s="173"/>
      <c r="S36" s="250"/>
      <c r="T36" s="173"/>
      <c r="U36" s="105"/>
      <c r="V36" s="105"/>
      <c r="W36" s="106"/>
      <c r="X36" s="28"/>
      <c r="Y36" s="24"/>
      <c r="Z36" s="24"/>
    </row>
    <row r="37" spans="1:26" ht="21" customHeight="1" x14ac:dyDescent="0.25">
      <c r="A37" s="24"/>
      <c r="B37" s="29"/>
      <c r="C37" s="225" t="s">
        <v>21</v>
      </c>
      <c r="D37" s="43"/>
      <c r="E37" s="43"/>
      <c r="F37" s="71">
        <f>VLOOKUP(G37,LISTING!A:B,2,0)</f>
        <v>2548394579</v>
      </c>
      <c r="G37" s="208" t="str">
        <f>'Convocations U12-U13'!B34</f>
        <v>MENARD JOCELYN</v>
      </c>
      <c r="H37" s="209"/>
      <c r="I37" s="210"/>
      <c r="J37" s="219" t="s">
        <v>46</v>
      </c>
      <c r="K37" s="220"/>
      <c r="L37" s="220"/>
      <c r="M37" s="220"/>
      <c r="N37" s="238" t="s">
        <v>21</v>
      </c>
      <c r="O37" s="107"/>
      <c r="P37" s="107"/>
      <c r="Q37" s="254"/>
      <c r="R37" s="252"/>
      <c r="S37" s="251"/>
      <c r="T37" s="252"/>
      <c r="U37" s="246" t="s">
        <v>46</v>
      </c>
      <c r="V37" s="246"/>
      <c r="W37" s="247"/>
      <c r="X37" s="28"/>
      <c r="Y37" s="24"/>
      <c r="Z37" s="24"/>
    </row>
    <row r="38" spans="1:26" ht="21" customHeight="1" x14ac:dyDescent="0.25">
      <c r="A38" s="24"/>
      <c r="B38" s="29"/>
      <c r="C38" s="226"/>
      <c r="D38" s="41"/>
      <c r="E38" s="41"/>
      <c r="F38" s="71">
        <f>VLOOKUP(G38,LISTING!A:B,2,0)</f>
        <v>2547287071</v>
      </c>
      <c r="G38" s="211" t="str">
        <f>'Convocations U12-U13'!B35</f>
        <v>DE CARVALHO MATEO</v>
      </c>
      <c r="H38" s="212"/>
      <c r="I38" s="213"/>
      <c r="J38" s="221" t="str">
        <f>G37</f>
        <v>MENARD JOCELYN</v>
      </c>
      <c r="K38" s="222"/>
      <c r="L38" s="222"/>
      <c r="M38" s="222"/>
      <c r="N38" s="239"/>
      <c r="O38" s="72"/>
      <c r="P38" s="72"/>
      <c r="Q38" s="228"/>
      <c r="R38" s="207"/>
      <c r="S38" s="206"/>
      <c r="T38" s="207"/>
      <c r="U38" s="248"/>
      <c r="V38" s="248"/>
      <c r="W38" s="249"/>
      <c r="X38" s="28"/>
      <c r="Y38" s="24"/>
      <c r="Z38" s="24"/>
    </row>
    <row r="39" spans="1:26" ht="21" customHeight="1" x14ac:dyDescent="0.25">
      <c r="A39" s="24"/>
      <c r="B39" s="29"/>
      <c r="C39" s="226"/>
      <c r="D39" s="41"/>
      <c r="E39" s="41"/>
      <c r="F39" s="84"/>
      <c r="G39" s="211"/>
      <c r="H39" s="212"/>
      <c r="I39" s="213"/>
      <c r="J39" s="223"/>
      <c r="K39" s="224"/>
      <c r="L39" s="224"/>
      <c r="M39" s="224"/>
      <c r="N39" s="239"/>
      <c r="O39" s="72"/>
      <c r="P39" s="72"/>
      <c r="Q39" s="228"/>
      <c r="R39" s="207"/>
      <c r="S39" s="206"/>
      <c r="T39" s="207"/>
      <c r="U39" s="248"/>
      <c r="V39" s="248"/>
      <c r="W39" s="249"/>
      <c r="X39" s="28"/>
      <c r="Y39" s="24"/>
      <c r="Z39" s="24"/>
    </row>
    <row r="40" spans="1:26" ht="21" customHeight="1" x14ac:dyDescent="0.25">
      <c r="A40" s="24"/>
      <c r="B40" s="29"/>
      <c r="C40" s="226"/>
      <c r="D40" s="41"/>
      <c r="E40" s="41"/>
      <c r="F40" s="40"/>
      <c r="G40" s="198"/>
      <c r="H40" s="234"/>
      <c r="I40" s="195"/>
      <c r="J40" s="231" t="s">
        <v>19</v>
      </c>
      <c r="K40" s="172"/>
      <c r="L40" s="172"/>
      <c r="M40" s="172"/>
      <c r="N40" s="239"/>
      <c r="O40" s="72"/>
      <c r="P40" s="72"/>
      <c r="Q40" s="228"/>
      <c r="R40" s="207"/>
      <c r="S40" s="206"/>
      <c r="T40" s="207"/>
      <c r="U40" s="241" t="s">
        <v>19</v>
      </c>
      <c r="V40" s="207"/>
      <c r="W40" s="242"/>
      <c r="X40" s="28"/>
      <c r="Y40" s="24"/>
      <c r="Z40" s="24"/>
    </row>
    <row r="41" spans="1:26" ht="21" customHeight="1" x14ac:dyDescent="0.25">
      <c r="A41" s="24"/>
      <c r="B41" s="29"/>
      <c r="C41" s="226"/>
      <c r="D41" s="41"/>
      <c r="E41" s="41"/>
      <c r="F41" s="40"/>
      <c r="G41" s="198"/>
      <c r="H41" s="234"/>
      <c r="I41" s="195"/>
      <c r="J41" s="201"/>
      <c r="K41" s="156"/>
      <c r="L41" s="156"/>
      <c r="M41" s="232"/>
      <c r="N41" s="239"/>
      <c r="O41" s="72"/>
      <c r="P41" s="72"/>
      <c r="Q41" s="228"/>
      <c r="R41" s="207"/>
      <c r="S41" s="206"/>
      <c r="T41" s="207"/>
      <c r="U41" s="207"/>
      <c r="V41" s="243"/>
      <c r="W41" s="242"/>
      <c r="X41" s="28"/>
      <c r="Y41" s="24"/>
      <c r="Z41" s="24"/>
    </row>
    <row r="42" spans="1:26" ht="21" customHeight="1" thickBot="1" x14ac:dyDescent="0.3">
      <c r="A42" s="24"/>
      <c r="B42" s="29"/>
      <c r="C42" s="227"/>
      <c r="D42" s="38"/>
      <c r="E42" s="38"/>
      <c r="F42" s="37"/>
      <c r="G42" s="235"/>
      <c r="H42" s="236"/>
      <c r="I42" s="237"/>
      <c r="J42" s="233"/>
      <c r="K42" s="215"/>
      <c r="L42" s="215"/>
      <c r="M42" s="215"/>
      <c r="N42" s="240"/>
      <c r="O42" s="108"/>
      <c r="P42" s="108"/>
      <c r="Q42" s="229"/>
      <c r="R42" s="230"/>
      <c r="S42" s="245"/>
      <c r="T42" s="230"/>
      <c r="U42" s="230"/>
      <c r="V42" s="230"/>
      <c r="W42" s="244"/>
      <c r="X42" s="28"/>
      <c r="Y42" s="24"/>
      <c r="Z42" s="24"/>
    </row>
    <row r="43" spans="1:26" ht="14.25" customHeight="1" x14ac:dyDescent="0.25">
      <c r="A43" s="24"/>
      <c r="B43" s="29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8"/>
      <c r="Y43" s="24"/>
      <c r="Z43" s="24"/>
    </row>
    <row r="44" spans="1:26" ht="14.25" customHeight="1" thickBot="1" x14ac:dyDescent="0.3">
      <c r="A44" s="24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5"/>
      <c r="Y44" s="24"/>
      <c r="Z44" s="24"/>
    </row>
    <row r="45" spans="1:26" ht="14.2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4.2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4.2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</sheetData>
  <mergeCells count="134">
    <mergeCell ref="Q23:R23"/>
    <mergeCell ref="S23:T23"/>
    <mergeCell ref="Q24:R24"/>
    <mergeCell ref="S24:T24"/>
    <mergeCell ref="Q25:R25"/>
    <mergeCell ref="S25:T25"/>
    <mergeCell ref="S26:T26"/>
    <mergeCell ref="Q26:R26"/>
    <mergeCell ref="Q38:R38"/>
    <mergeCell ref="S34:T34"/>
    <mergeCell ref="S35:T35"/>
    <mergeCell ref="S36:T36"/>
    <mergeCell ref="S37:T37"/>
    <mergeCell ref="S38:T38"/>
    <mergeCell ref="Q33:R33"/>
    <mergeCell ref="Q34:R34"/>
    <mergeCell ref="Q35:R35"/>
    <mergeCell ref="Q36:R36"/>
    <mergeCell ref="Q37:R37"/>
    <mergeCell ref="S27:T27"/>
    <mergeCell ref="S28:T28"/>
    <mergeCell ref="S29:T29"/>
    <mergeCell ref="S30:T30"/>
    <mergeCell ref="S31:T31"/>
    <mergeCell ref="Q31:R31"/>
    <mergeCell ref="Q32:R32"/>
    <mergeCell ref="U40:W42"/>
    <mergeCell ref="S41:T41"/>
    <mergeCell ref="S42:T42"/>
    <mergeCell ref="S40:T40"/>
    <mergeCell ref="S33:T33"/>
    <mergeCell ref="S39:T39"/>
    <mergeCell ref="U37:W37"/>
    <mergeCell ref="U38:W39"/>
    <mergeCell ref="C37:C42"/>
    <mergeCell ref="Q40:R40"/>
    <mergeCell ref="Q41:R41"/>
    <mergeCell ref="Q42:R42"/>
    <mergeCell ref="J40:M42"/>
    <mergeCell ref="G41:I41"/>
    <mergeCell ref="G42:I42"/>
    <mergeCell ref="Q39:R39"/>
    <mergeCell ref="G39:I39"/>
    <mergeCell ref="G40:I40"/>
    <mergeCell ref="N37:N42"/>
    <mergeCell ref="G35:I35"/>
    <mergeCell ref="G37:I37"/>
    <mergeCell ref="G38:I38"/>
    <mergeCell ref="L28:M28"/>
    <mergeCell ref="G29:I29"/>
    <mergeCell ref="L29:M29"/>
    <mergeCell ref="L30:M30"/>
    <mergeCell ref="G36:I36"/>
    <mergeCell ref="L35:M35"/>
    <mergeCell ref="L36:M36"/>
    <mergeCell ref="J37:M37"/>
    <mergeCell ref="J38:M39"/>
    <mergeCell ref="G28:I28"/>
    <mergeCell ref="L31:M31"/>
    <mergeCell ref="L32:M32"/>
    <mergeCell ref="L33:M33"/>
    <mergeCell ref="L34:M34"/>
    <mergeCell ref="Q22:R22"/>
    <mergeCell ref="S22:T22"/>
    <mergeCell ref="G30:I30"/>
    <mergeCell ref="G31:I31"/>
    <mergeCell ref="G32:I32"/>
    <mergeCell ref="G33:I33"/>
    <mergeCell ref="G34:I34"/>
    <mergeCell ref="G27:I27"/>
    <mergeCell ref="L27:M27"/>
    <mergeCell ref="L22:M22"/>
    <mergeCell ref="L25:M25"/>
    <mergeCell ref="L26:M26"/>
    <mergeCell ref="G22:I22"/>
    <mergeCell ref="G23:I23"/>
    <mergeCell ref="L23:M23"/>
    <mergeCell ref="G24:I24"/>
    <mergeCell ref="L24:M24"/>
    <mergeCell ref="G25:I25"/>
    <mergeCell ref="G26:I26"/>
    <mergeCell ref="S32:T32"/>
    <mergeCell ref="Q27:R27"/>
    <mergeCell ref="Q28:R28"/>
    <mergeCell ref="Q29:R29"/>
    <mergeCell ref="Q30:R30"/>
    <mergeCell ref="G20:I20"/>
    <mergeCell ref="L20:M20"/>
    <mergeCell ref="G21:I21"/>
    <mergeCell ref="L21:M21"/>
    <mergeCell ref="Q20:R20"/>
    <mergeCell ref="S20:T20"/>
    <mergeCell ref="Q21:R21"/>
    <mergeCell ref="S21:T21"/>
    <mergeCell ref="W14:W15"/>
    <mergeCell ref="M15:R17"/>
    <mergeCell ref="T15:V15"/>
    <mergeCell ref="W16:W17"/>
    <mergeCell ref="T17:V17"/>
    <mergeCell ref="N19:W19"/>
    <mergeCell ref="F16:I17"/>
    <mergeCell ref="C19:M19"/>
    <mergeCell ref="F12:F13"/>
    <mergeCell ref="G12:I13"/>
    <mergeCell ref="L12:L13"/>
    <mergeCell ref="M12:M13"/>
    <mergeCell ref="N12:P13"/>
    <mergeCell ref="Q12:Q13"/>
    <mergeCell ref="R12:R13"/>
    <mergeCell ref="W12:W13"/>
    <mergeCell ref="T13:V13"/>
    <mergeCell ref="D2:F3"/>
    <mergeCell ref="G5:I5"/>
    <mergeCell ref="G6:I6"/>
    <mergeCell ref="M6:Q6"/>
    <mergeCell ref="W6:W7"/>
    <mergeCell ref="T7:V7"/>
    <mergeCell ref="G7:I7"/>
    <mergeCell ref="G8:I8"/>
    <mergeCell ref="F10:F11"/>
    <mergeCell ref="G10:I11"/>
    <mergeCell ref="L10:L11"/>
    <mergeCell ref="M10:M11"/>
    <mergeCell ref="N10:P11"/>
    <mergeCell ref="M8:M9"/>
    <mergeCell ref="R10:R11"/>
    <mergeCell ref="W10:W11"/>
    <mergeCell ref="T11:V11"/>
    <mergeCell ref="Q10:Q11"/>
    <mergeCell ref="R8:R9"/>
    <mergeCell ref="W8:W9"/>
    <mergeCell ref="T9:V9"/>
    <mergeCell ref="N7:P9"/>
    <mergeCell ref="Q7:Q9"/>
  </mergeCells>
  <dataValidations count="1">
    <dataValidation type="list" allowBlank="1" showInputMessage="1" showErrorMessage="1" sqref="G6:I6" xr:uid="{CA12E221-39BC-4BA9-988D-9DA01AD79F89}">
      <formula1>"U13 CRITERIUM - D1, U13 CRITERIUM - D2, U13 CRITERIUM - D3, U13 - Secteur 8 - S1, U13 - Secteur 8 - S2, U13 - Secteur 8 - S3"</formula1>
    </dataValidation>
  </dataValidations>
  <printOptions horizontalCentered="1" verticalCentered="1"/>
  <pageMargins left="0.19685039370078738" right="0.19685039370078738" top="0" bottom="0.5703860188208183" header="0" footer="0"/>
  <pageSetup paperSize="9" scale="64" fitToHeight="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876A-0F3B-4B59-97CE-00655B429EEE}">
  <sheetPr>
    <tabColor rgb="FFFFFF00"/>
    <pageSetUpPr fitToPage="1"/>
  </sheetPr>
  <dimension ref="A1:Z936"/>
  <sheetViews>
    <sheetView showGridLines="0" view="pageBreakPreview" zoomScale="78" zoomScaleNormal="100" zoomScaleSheetLayoutView="78" workbookViewId="0">
      <selection activeCell="I4" sqref="I4"/>
    </sheetView>
  </sheetViews>
  <sheetFormatPr baseColWidth="10" defaultColWidth="14.42578125" defaultRowHeight="15" customHeight="1" x14ac:dyDescent="0.25"/>
  <cols>
    <col min="1" max="1" width="3.28515625" style="23" customWidth="1"/>
    <col min="2" max="2" width="3.42578125" style="23" customWidth="1"/>
    <col min="3" max="5" width="3.7109375" style="23" customWidth="1"/>
    <col min="6" max="6" width="20" style="23" customWidth="1"/>
    <col min="7" max="9" width="11.42578125" style="23" customWidth="1"/>
    <col min="10" max="11" width="3.7109375" style="23" customWidth="1"/>
    <col min="12" max="12" width="21.42578125" style="23" customWidth="1"/>
    <col min="13" max="13" width="11.140625" style="23" customWidth="1"/>
    <col min="14" max="15" width="3.85546875" style="23" customWidth="1"/>
    <col min="16" max="16" width="3.7109375" style="23" customWidth="1"/>
    <col min="17" max="18" width="11.140625" style="23" customWidth="1"/>
    <col min="19" max="19" width="4.28515625" style="23" customWidth="1"/>
    <col min="20" max="20" width="31" style="23" customWidth="1"/>
    <col min="21" max="22" width="3.7109375" style="23" customWidth="1"/>
    <col min="23" max="23" width="32.7109375" style="23" customWidth="1"/>
    <col min="24" max="24" width="3.7109375" style="23" customWidth="1"/>
    <col min="25" max="26" width="10.7109375" style="23" customWidth="1"/>
    <col min="27" max="16384" width="14.42578125" style="23"/>
  </cols>
  <sheetData>
    <row r="1" spans="1:26" ht="14.25" customHeight="1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3.25" customHeight="1" x14ac:dyDescent="0.25">
      <c r="A2" s="24"/>
      <c r="B2" s="35"/>
      <c r="C2" s="34"/>
      <c r="D2" s="154" t="s">
        <v>44</v>
      </c>
      <c r="E2" s="155"/>
      <c r="F2" s="15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3"/>
      <c r="Y2" s="24"/>
      <c r="Z2" s="24"/>
    </row>
    <row r="3" spans="1:26" ht="23.25" customHeight="1" x14ac:dyDescent="0.25">
      <c r="A3" s="24"/>
      <c r="B3" s="29"/>
      <c r="C3" s="24"/>
      <c r="D3" s="156"/>
      <c r="E3" s="156"/>
      <c r="F3" s="156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8"/>
      <c r="Y3" s="24"/>
      <c r="Z3" s="24"/>
    </row>
    <row r="4" spans="1:26" ht="14.25" customHeight="1" x14ac:dyDescent="0.25">
      <c r="A4" s="24"/>
      <c r="B4" s="2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8"/>
      <c r="Y4" s="24"/>
      <c r="Z4" s="24"/>
    </row>
    <row r="5" spans="1:26" ht="14.25" customHeight="1" x14ac:dyDescent="0.25">
      <c r="A5" s="24"/>
      <c r="B5" s="29"/>
      <c r="C5" s="24"/>
      <c r="D5" s="24"/>
      <c r="E5" s="24"/>
      <c r="F5" s="32" t="s">
        <v>18</v>
      </c>
      <c r="G5" s="157"/>
      <c r="H5" s="156"/>
      <c r="I5" s="156"/>
      <c r="J5" s="30"/>
      <c r="K5" s="30"/>
      <c r="L5" s="60" t="s">
        <v>13</v>
      </c>
      <c r="M5" s="161"/>
      <c r="N5" s="156"/>
      <c r="O5" s="156"/>
      <c r="P5" s="156"/>
      <c r="Q5" s="156"/>
      <c r="R5" s="24"/>
      <c r="S5" s="24"/>
      <c r="T5" s="61" t="s">
        <v>43</v>
      </c>
      <c r="U5" s="62" t="s">
        <v>42</v>
      </c>
      <c r="V5" s="62" t="s">
        <v>41</v>
      </c>
      <c r="W5" s="61" t="s">
        <v>40</v>
      </c>
      <c r="X5" s="28"/>
      <c r="Y5" s="24"/>
      <c r="Z5" s="24"/>
    </row>
    <row r="6" spans="1:26" ht="14.25" customHeight="1" x14ac:dyDescent="0.25">
      <c r="A6" s="24"/>
      <c r="B6" s="29"/>
      <c r="C6" s="24"/>
      <c r="D6" s="24"/>
      <c r="E6" s="24"/>
      <c r="F6" s="32" t="s">
        <v>16</v>
      </c>
      <c r="G6" s="158" t="s">
        <v>182</v>
      </c>
      <c r="H6" s="159"/>
      <c r="I6" s="160"/>
      <c r="J6" s="30"/>
      <c r="K6" s="30"/>
      <c r="L6" s="60" t="s">
        <v>12</v>
      </c>
      <c r="M6" s="161"/>
      <c r="N6" s="156"/>
      <c r="O6" s="156"/>
      <c r="P6" s="156"/>
      <c r="Q6" s="156"/>
      <c r="R6" s="24"/>
      <c r="S6" s="24"/>
      <c r="T6" s="57" t="s">
        <v>39</v>
      </c>
      <c r="U6" s="56"/>
      <c r="V6" s="56"/>
      <c r="W6" s="162"/>
      <c r="X6" s="28"/>
      <c r="Y6" s="24"/>
      <c r="Z6" s="24"/>
    </row>
    <row r="7" spans="1:26" ht="14.25" customHeight="1" x14ac:dyDescent="0.25">
      <c r="A7" s="24"/>
      <c r="B7" s="29"/>
      <c r="C7" s="24"/>
      <c r="D7" s="24"/>
      <c r="E7" s="24"/>
      <c r="F7" s="32" t="s">
        <v>15</v>
      </c>
      <c r="G7" s="167" t="s">
        <v>213</v>
      </c>
      <c r="H7" s="168"/>
      <c r="I7" s="169"/>
      <c r="J7" s="30"/>
      <c r="K7" s="30"/>
      <c r="L7" s="24"/>
      <c r="M7" s="24"/>
      <c r="N7" s="24"/>
      <c r="O7" s="24"/>
      <c r="P7" s="24"/>
      <c r="Q7" s="24"/>
      <c r="R7" s="24"/>
      <c r="S7" s="24"/>
      <c r="T7" s="164"/>
      <c r="U7" s="165"/>
      <c r="V7" s="166"/>
      <c r="W7" s="163"/>
      <c r="X7" s="28"/>
      <c r="Y7" s="24"/>
      <c r="Z7" s="24"/>
    </row>
    <row r="8" spans="1:26" ht="15" customHeight="1" x14ac:dyDescent="0.25">
      <c r="A8" s="24"/>
      <c r="B8" s="29"/>
      <c r="C8" s="24"/>
      <c r="D8" s="24"/>
      <c r="E8" s="24"/>
      <c r="F8" s="32" t="s">
        <v>14</v>
      </c>
      <c r="G8" s="167" t="s">
        <v>160</v>
      </c>
      <c r="H8" s="168"/>
      <c r="I8" s="169"/>
      <c r="J8" s="30"/>
      <c r="K8" s="30"/>
      <c r="L8" s="24"/>
      <c r="M8" s="178" t="s">
        <v>38</v>
      </c>
      <c r="N8" s="178" t="s">
        <v>37</v>
      </c>
      <c r="O8" s="156"/>
      <c r="P8" s="156"/>
      <c r="Q8" s="178" t="s">
        <v>36</v>
      </c>
      <c r="R8" s="181" t="s">
        <v>35</v>
      </c>
      <c r="S8" s="24"/>
      <c r="T8" s="57" t="s">
        <v>34</v>
      </c>
      <c r="U8" s="56"/>
      <c r="V8" s="56"/>
      <c r="W8" s="162"/>
      <c r="X8" s="28"/>
      <c r="Y8" s="24"/>
      <c r="Z8" s="24"/>
    </row>
    <row r="9" spans="1:26" ht="14.25" customHeight="1" x14ac:dyDescent="0.25">
      <c r="A9" s="24"/>
      <c r="B9" s="29"/>
      <c r="C9" s="24"/>
      <c r="D9" s="24"/>
      <c r="E9" s="24"/>
      <c r="F9" s="24"/>
      <c r="G9" s="24"/>
      <c r="H9" s="24"/>
      <c r="I9" s="24"/>
      <c r="J9" s="24"/>
      <c r="K9" s="24"/>
      <c r="L9" s="24"/>
      <c r="M9" s="165"/>
      <c r="N9" s="165"/>
      <c r="O9" s="165"/>
      <c r="P9" s="165"/>
      <c r="Q9" s="165"/>
      <c r="R9" s="165"/>
      <c r="S9" s="24"/>
      <c r="T9" s="183"/>
      <c r="U9" s="165"/>
      <c r="V9" s="166"/>
      <c r="W9" s="163"/>
      <c r="X9" s="28"/>
      <c r="Y9" s="24"/>
      <c r="Z9" s="24"/>
    </row>
    <row r="10" spans="1:26" ht="14.25" customHeight="1" x14ac:dyDescent="0.25">
      <c r="A10" s="24"/>
      <c r="B10" s="29"/>
      <c r="C10" s="24"/>
      <c r="D10" s="24"/>
      <c r="E10" s="24"/>
      <c r="F10" s="170" t="s">
        <v>11</v>
      </c>
      <c r="G10" s="171" t="s">
        <v>188</v>
      </c>
      <c r="H10" s="172"/>
      <c r="I10" s="173"/>
      <c r="J10" s="31"/>
      <c r="K10" s="31"/>
      <c r="L10" s="175" t="s">
        <v>33</v>
      </c>
      <c r="M10" s="176"/>
      <c r="N10" s="177"/>
      <c r="O10" s="172"/>
      <c r="P10" s="173"/>
      <c r="Q10" s="180"/>
      <c r="R10" s="176"/>
      <c r="S10" s="24"/>
      <c r="T10" s="57" t="s">
        <v>34</v>
      </c>
      <c r="U10" s="56"/>
      <c r="V10" s="56"/>
      <c r="W10" s="162"/>
      <c r="X10" s="28"/>
      <c r="Y10" s="24"/>
      <c r="Z10" s="24"/>
    </row>
    <row r="11" spans="1:26" ht="14.25" customHeight="1" x14ac:dyDescent="0.25">
      <c r="A11" s="24"/>
      <c r="B11" s="29"/>
      <c r="C11" s="24"/>
      <c r="D11" s="24"/>
      <c r="E11" s="24"/>
      <c r="F11" s="163"/>
      <c r="G11" s="174"/>
      <c r="H11" s="165"/>
      <c r="I11" s="166"/>
      <c r="J11" s="31"/>
      <c r="K11" s="31"/>
      <c r="L11" s="156"/>
      <c r="M11" s="163"/>
      <c r="N11" s="174"/>
      <c r="O11" s="165"/>
      <c r="P11" s="166"/>
      <c r="Q11" s="163"/>
      <c r="R11" s="163"/>
      <c r="S11" s="24"/>
      <c r="T11" s="164"/>
      <c r="U11" s="165"/>
      <c r="V11" s="166"/>
      <c r="W11" s="163"/>
      <c r="X11" s="28"/>
      <c r="Y11" s="24"/>
      <c r="Z11" s="24"/>
    </row>
    <row r="12" spans="1:26" ht="14.25" customHeight="1" x14ac:dyDescent="0.25">
      <c r="A12" s="24"/>
      <c r="B12" s="29"/>
      <c r="C12" s="24"/>
      <c r="D12" s="24"/>
      <c r="E12" s="24"/>
      <c r="F12" s="170" t="s">
        <v>10</v>
      </c>
      <c r="G12" s="184" t="str">
        <f>'Convocations U12-U13'!C8</f>
        <v>CHATEAUGIRON  4 / NOYAL 3 / RAC 2</v>
      </c>
      <c r="H12" s="172"/>
      <c r="I12" s="173"/>
      <c r="J12" s="31"/>
      <c r="K12" s="31"/>
      <c r="L12" s="175" t="s">
        <v>33</v>
      </c>
      <c r="M12" s="176"/>
      <c r="N12" s="177"/>
      <c r="O12" s="172"/>
      <c r="P12" s="173"/>
      <c r="Q12" s="180"/>
      <c r="R12" s="176"/>
      <c r="S12" s="24"/>
      <c r="T12" s="57" t="s">
        <v>30</v>
      </c>
      <c r="U12" s="56"/>
      <c r="V12" s="56"/>
      <c r="W12" s="162"/>
      <c r="X12" s="28"/>
      <c r="Y12" s="24"/>
      <c r="Z12" s="24"/>
    </row>
    <row r="13" spans="1:26" ht="14.25" customHeight="1" x14ac:dyDescent="0.25">
      <c r="A13" s="24"/>
      <c r="B13" s="29"/>
      <c r="C13" s="24"/>
      <c r="D13" s="24"/>
      <c r="E13" s="24"/>
      <c r="F13" s="163"/>
      <c r="G13" s="174"/>
      <c r="H13" s="165"/>
      <c r="I13" s="166"/>
      <c r="J13" s="31"/>
      <c r="K13" s="31"/>
      <c r="L13" s="156"/>
      <c r="M13" s="163"/>
      <c r="N13" s="174"/>
      <c r="O13" s="165"/>
      <c r="P13" s="166"/>
      <c r="Q13" s="163"/>
      <c r="R13" s="163"/>
      <c r="S13" s="24"/>
      <c r="T13" s="164"/>
      <c r="U13" s="165"/>
      <c r="V13" s="166"/>
      <c r="W13" s="163"/>
      <c r="X13" s="28"/>
      <c r="Y13" s="24"/>
      <c r="Z13" s="24"/>
    </row>
    <row r="14" spans="1:26" ht="14.25" customHeight="1" x14ac:dyDescent="0.25">
      <c r="A14" s="24"/>
      <c r="B14" s="29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57" t="s">
        <v>30</v>
      </c>
      <c r="U14" s="56"/>
      <c r="V14" s="56"/>
      <c r="W14" s="162"/>
      <c r="X14" s="28"/>
      <c r="Y14" s="24"/>
      <c r="Z14" s="24"/>
    </row>
    <row r="15" spans="1:26" ht="14.25" customHeight="1" x14ac:dyDescent="0.25">
      <c r="A15" s="24"/>
      <c r="B15" s="29"/>
      <c r="C15" s="24"/>
      <c r="D15" s="24"/>
      <c r="E15" s="24"/>
      <c r="F15" s="59" t="s">
        <v>32</v>
      </c>
      <c r="G15" s="24"/>
      <c r="H15" s="24"/>
      <c r="I15" s="24"/>
      <c r="J15" s="24"/>
      <c r="K15" s="24"/>
      <c r="L15" s="58" t="s">
        <v>31</v>
      </c>
      <c r="M15" s="200"/>
      <c r="N15" s="172"/>
      <c r="O15" s="172"/>
      <c r="P15" s="172"/>
      <c r="Q15" s="172"/>
      <c r="R15" s="173"/>
      <c r="S15" s="24"/>
      <c r="T15" s="164"/>
      <c r="U15" s="165"/>
      <c r="V15" s="166"/>
      <c r="W15" s="163"/>
      <c r="X15" s="28"/>
      <c r="Y15" s="24"/>
      <c r="Z15" s="24"/>
    </row>
    <row r="16" spans="1:26" ht="14.25" customHeight="1" x14ac:dyDescent="0.25">
      <c r="A16" s="24"/>
      <c r="B16" s="29"/>
      <c r="C16" s="24"/>
      <c r="D16" s="24"/>
      <c r="E16" s="24"/>
      <c r="F16" s="161"/>
      <c r="G16" s="156"/>
      <c r="H16" s="156"/>
      <c r="I16" s="156"/>
      <c r="J16" s="30"/>
      <c r="K16" s="30"/>
      <c r="L16" s="24"/>
      <c r="M16" s="201"/>
      <c r="N16" s="156"/>
      <c r="O16" s="156"/>
      <c r="P16" s="156"/>
      <c r="Q16" s="156"/>
      <c r="R16" s="202"/>
      <c r="S16" s="24"/>
      <c r="T16" s="57" t="s">
        <v>30</v>
      </c>
      <c r="U16" s="56"/>
      <c r="V16" s="56"/>
      <c r="W16" s="162"/>
      <c r="X16" s="28"/>
      <c r="Y16" s="24"/>
      <c r="Z16" s="24"/>
    </row>
    <row r="17" spans="1:26" ht="14.25" customHeight="1" x14ac:dyDescent="0.25">
      <c r="A17" s="24"/>
      <c r="B17" s="29"/>
      <c r="C17" s="24"/>
      <c r="D17" s="24"/>
      <c r="E17" s="24"/>
      <c r="F17" s="156"/>
      <c r="G17" s="156"/>
      <c r="H17" s="156"/>
      <c r="I17" s="156"/>
      <c r="J17" s="30"/>
      <c r="K17" s="30"/>
      <c r="L17" s="24"/>
      <c r="M17" s="174"/>
      <c r="N17" s="165"/>
      <c r="O17" s="165"/>
      <c r="P17" s="165"/>
      <c r="Q17" s="165"/>
      <c r="R17" s="166"/>
      <c r="S17" s="24"/>
      <c r="T17" s="164"/>
      <c r="U17" s="165"/>
      <c r="V17" s="166"/>
      <c r="W17" s="163"/>
      <c r="X17" s="28"/>
      <c r="Y17" s="24"/>
      <c r="Z17" s="24"/>
    </row>
    <row r="18" spans="1:26" ht="14.25" customHeight="1" thickBot="1" x14ac:dyDescent="0.3">
      <c r="A18" s="24"/>
      <c r="B18" s="29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8"/>
      <c r="Y18" s="24"/>
      <c r="Z18" s="24"/>
    </row>
    <row r="19" spans="1:26" ht="27" customHeight="1" x14ac:dyDescent="0.25">
      <c r="A19" s="24"/>
      <c r="B19" s="29"/>
      <c r="C19" s="203"/>
      <c r="D19" s="204"/>
      <c r="E19" s="204"/>
      <c r="F19" s="204"/>
      <c r="G19" s="204"/>
      <c r="H19" s="204"/>
      <c r="I19" s="204"/>
      <c r="J19" s="204"/>
      <c r="K19" s="204"/>
      <c r="L19" s="204"/>
      <c r="M19" s="205"/>
      <c r="N19" s="203"/>
      <c r="O19" s="204"/>
      <c r="P19" s="204"/>
      <c r="Q19" s="204"/>
      <c r="R19" s="204"/>
      <c r="S19" s="204"/>
      <c r="T19" s="204"/>
      <c r="U19" s="204"/>
      <c r="V19" s="204"/>
      <c r="W19" s="205"/>
      <c r="X19" s="28"/>
      <c r="Y19" s="24"/>
      <c r="Z19" s="24"/>
    </row>
    <row r="20" spans="1:26" ht="58.5" customHeight="1" x14ac:dyDescent="0.25">
      <c r="A20" s="24"/>
      <c r="B20" s="29"/>
      <c r="C20" s="50" t="s">
        <v>29</v>
      </c>
      <c r="D20" s="66" t="s">
        <v>28</v>
      </c>
      <c r="E20" s="66" t="s">
        <v>27</v>
      </c>
      <c r="F20" s="67" t="s">
        <v>26</v>
      </c>
      <c r="G20" s="171" t="s">
        <v>25</v>
      </c>
      <c r="H20" s="172"/>
      <c r="I20" s="173"/>
      <c r="J20" s="68" t="s">
        <v>24</v>
      </c>
      <c r="K20" s="68" t="s">
        <v>23</v>
      </c>
      <c r="L20" s="190" t="s">
        <v>22</v>
      </c>
      <c r="M20" s="191"/>
      <c r="N20" s="50" t="s">
        <v>29</v>
      </c>
      <c r="O20" s="55" t="s">
        <v>28</v>
      </c>
      <c r="P20" s="55" t="s">
        <v>27</v>
      </c>
      <c r="Q20" s="194" t="s">
        <v>26</v>
      </c>
      <c r="R20" s="195"/>
      <c r="S20" s="194" t="s">
        <v>25</v>
      </c>
      <c r="T20" s="195"/>
      <c r="U20" s="54" t="s">
        <v>24</v>
      </c>
      <c r="V20" s="54" t="s">
        <v>23</v>
      </c>
      <c r="W20" s="53" t="s">
        <v>22</v>
      </c>
      <c r="X20" s="28"/>
      <c r="Y20" s="24"/>
      <c r="Z20" s="24"/>
    </row>
    <row r="21" spans="1:26" ht="21" customHeight="1" x14ac:dyDescent="0.25">
      <c r="A21" s="24"/>
      <c r="B21" s="29"/>
      <c r="C21" s="64">
        <v>1</v>
      </c>
      <c r="D21" s="70"/>
      <c r="E21" s="70"/>
      <c r="F21" s="71">
        <f>VLOOKUP(G21,LISTING!A:B,2,0)</f>
        <v>9604421612</v>
      </c>
      <c r="G21" s="192" t="str">
        <f>'Convocations U12-U13'!C13</f>
        <v>ALILECHE IMAD</v>
      </c>
      <c r="H21" s="192"/>
      <c r="I21" s="192"/>
      <c r="J21" s="72"/>
      <c r="K21" s="72"/>
      <c r="L21" s="193"/>
      <c r="M21" s="191"/>
      <c r="N21" s="51">
        <v>1</v>
      </c>
      <c r="O21" s="39"/>
      <c r="P21" s="39"/>
      <c r="Q21" s="196"/>
      <c r="R21" s="195"/>
      <c r="S21" s="198"/>
      <c r="T21" s="195"/>
      <c r="U21" s="39"/>
      <c r="V21" s="39"/>
      <c r="W21" s="47"/>
      <c r="X21" s="28"/>
      <c r="Y21" s="24"/>
      <c r="Z21" s="24"/>
    </row>
    <row r="22" spans="1:26" ht="21" customHeight="1" x14ac:dyDescent="0.25">
      <c r="A22" s="24"/>
      <c r="B22" s="29"/>
      <c r="C22" s="65">
        <v>2</v>
      </c>
      <c r="D22" s="70"/>
      <c r="E22" s="70"/>
      <c r="F22" s="71">
        <f>VLOOKUP(G22,LISTING!A:B,2,0)</f>
        <v>9604405119</v>
      </c>
      <c r="G22" s="192" t="str">
        <f>'Convocations U12-U13'!C15</f>
        <v>ELSATTOUF MAJD</v>
      </c>
      <c r="H22" s="192"/>
      <c r="I22" s="192"/>
      <c r="J22" s="72"/>
      <c r="K22" s="72"/>
      <c r="L22" s="193"/>
      <c r="M22" s="191"/>
      <c r="N22" s="50">
        <v>2</v>
      </c>
      <c r="O22" s="39"/>
      <c r="P22" s="39"/>
      <c r="Q22" s="196"/>
      <c r="R22" s="195"/>
      <c r="S22" s="198"/>
      <c r="T22" s="195"/>
      <c r="U22" s="39"/>
      <c r="V22" s="39"/>
      <c r="W22" s="47"/>
      <c r="X22" s="28"/>
      <c r="Y22" s="24"/>
      <c r="Z22" s="24"/>
    </row>
    <row r="23" spans="1:26" ht="21" customHeight="1" x14ac:dyDescent="0.25">
      <c r="A23" s="24"/>
      <c r="B23" s="29"/>
      <c r="C23" s="64">
        <v>3</v>
      </c>
      <c r="D23" s="70"/>
      <c r="E23" s="70"/>
      <c r="F23" s="71">
        <f>VLOOKUP(G23,LISTING!A:B,2,0)</f>
        <v>9602332838</v>
      </c>
      <c r="G23" s="192" t="str">
        <f>'Convocations U12-U13'!C14</f>
        <v>BOUFFART LEO</v>
      </c>
      <c r="H23" s="192"/>
      <c r="I23" s="192"/>
      <c r="J23" s="72"/>
      <c r="K23" s="72"/>
      <c r="L23" s="193"/>
      <c r="M23" s="191"/>
      <c r="N23" s="51">
        <v>3</v>
      </c>
      <c r="O23" s="39"/>
      <c r="P23" s="39"/>
      <c r="Q23" s="196"/>
      <c r="R23" s="195"/>
      <c r="S23" s="198"/>
      <c r="T23" s="195"/>
      <c r="U23" s="39"/>
      <c r="V23" s="39"/>
      <c r="W23" s="47"/>
      <c r="X23" s="28"/>
      <c r="Y23" s="24"/>
      <c r="Z23" s="24"/>
    </row>
    <row r="24" spans="1:26" ht="21" customHeight="1" x14ac:dyDescent="0.25">
      <c r="A24" s="24"/>
      <c r="B24" s="29"/>
      <c r="C24" s="65">
        <v>4</v>
      </c>
      <c r="D24" s="70"/>
      <c r="E24" s="70"/>
      <c r="F24" s="71">
        <f>VLOOKUP(G24,LISTING!A:B,2,0)</f>
        <v>2548253040</v>
      </c>
      <c r="G24" s="192" t="str">
        <f>'Convocations U12-U13'!C16</f>
        <v>ERGIN OZGUR</v>
      </c>
      <c r="H24" s="192"/>
      <c r="I24" s="192"/>
      <c r="J24" s="72"/>
      <c r="K24" s="72"/>
      <c r="L24" s="193"/>
      <c r="M24" s="191"/>
      <c r="N24" s="50">
        <v>4</v>
      </c>
      <c r="O24" s="39"/>
      <c r="P24" s="39"/>
      <c r="Q24" s="196"/>
      <c r="R24" s="195"/>
      <c r="S24" s="198"/>
      <c r="T24" s="195"/>
      <c r="U24" s="39"/>
      <c r="V24" s="39"/>
      <c r="W24" s="47"/>
      <c r="X24" s="28"/>
      <c r="Y24" s="24"/>
      <c r="Z24" s="24"/>
    </row>
    <row r="25" spans="1:26" ht="21" customHeight="1" x14ac:dyDescent="0.25">
      <c r="A25" s="24"/>
      <c r="B25" s="29"/>
      <c r="C25" s="64">
        <v>5</v>
      </c>
      <c r="D25" s="70"/>
      <c r="E25" s="70"/>
      <c r="F25" s="71">
        <f>VLOOKUP(G25,LISTING!A:B,2,0)</f>
        <v>2548355351</v>
      </c>
      <c r="G25" s="192" t="str">
        <f>'Convocations U12-U13'!C17</f>
        <v>FERRAGU HELLEU ADAM</v>
      </c>
      <c r="H25" s="192"/>
      <c r="I25" s="192"/>
      <c r="J25" s="72"/>
      <c r="K25" s="72"/>
      <c r="L25" s="193"/>
      <c r="M25" s="191"/>
      <c r="N25" s="51">
        <v>5</v>
      </c>
      <c r="O25" s="39"/>
      <c r="P25" s="39"/>
      <c r="Q25" s="196"/>
      <c r="R25" s="195"/>
      <c r="S25" s="198"/>
      <c r="T25" s="195"/>
      <c r="U25" s="39"/>
      <c r="V25" s="39"/>
      <c r="W25" s="47"/>
      <c r="X25" s="28"/>
      <c r="Y25" s="24"/>
      <c r="Z25" s="24"/>
    </row>
    <row r="26" spans="1:26" ht="21" customHeight="1" x14ac:dyDescent="0.25">
      <c r="A26" s="24"/>
      <c r="B26" s="29"/>
      <c r="C26" s="65">
        <v>6</v>
      </c>
      <c r="D26" s="70"/>
      <c r="E26" s="70"/>
      <c r="F26" s="71">
        <f>VLOOKUP(G26,LISTING!A:B,2,0)</f>
        <v>2548219664</v>
      </c>
      <c r="G26" s="192" t="str">
        <f>'Convocations U12-U13'!C18</f>
        <v>HARDY LENNY</v>
      </c>
      <c r="H26" s="192"/>
      <c r="I26" s="192"/>
      <c r="J26" s="72"/>
      <c r="K26" s="72"/>
      <c r="L26" s="193"/>
      <c r="M26" s="191"/>
      <c r="N26" s="50">
        <v>6</v>
      </c>
      <c r="O26" s="39"/>
      <c r="P26" s="39"/>
      <c r="Q26" s="196"/>
      <c r="R26" s="195"/>
      <c r="S26" s="198"/>
      <c r="T26" s="195"/>
      <c r="U26" s="39"/>
      <c r="V26" s="39"/>
      <c r="W26" s="47"/>
      <c r="X26" s="28"/>
      <c r="Y26" s="24"/>
      <c r="Z26" s="24"/>
    </row>
    <row r="27" spans="1:26" ht="21" customHeight="1" x14ac:dyDescent="0.25">
      <c r="A27" s="24"/>
      <c r="B27" s="29"/>
      <c r="C27" s="64">
        <v>7</v>
      </c>
      <c r="D27" s="70"/>
      <c r="E27" s="70"/>
      <c r="F27" s="71" t="e">
        <f>VLOOKUP(G27,LISTING!A:B,2,0)</f>
        <v>#N/A</v>
      </c>
      <c r="G27" s="192" t="str">
        <f>'Convocations U12-U13'!C19</f>
        <v>MADIMDAHOMA HISHAM</v>
      </c>
      <c r="H27" s="192"/>
      <c r="I27" s="192"/>
      <c r="J27" s="72"/>
      <c r="K27" s="72"/>
      <c r="L27" s="193"/>
      <c r="M27" s="191"/>
      <c r="N27" s="51">
        <v>7</v>
      </c>
      <c r="O27" s="39"/>
      <c r="P27" s="39"/>
      <c r="Q27" s="196"/>
      <c r="R27" s="195"/>
      <c r="S27" s="198"/>
      <c r="T27" s="195"/>
      <c r="U27" s="39"/>
      <c r="V27" s="39"/>
      <c r="W27" s="47"/>
      <c r="X27" s="28"/>
      <c r="Y27" s="24"/>
      <c r="Z27" s="24"/>
    </row>
    <row r="28" spans="1:26" ht="21" customHeight="1" x14ac:dyDescent="0.25">
      <c r="A28" s="24"/>
      <c r="B28" s="29"/>
      <c r="C28" s="65">
        <v>8</v>
      </c>
      <c r="D28" s="70"/>
      <c r="E28" s="70"/>
      <c r="F28" s="71">
        <f>VLOOKUP(G28,LISTING!A:B,2,0)</f>
        <v>9604405119</v>
      </c>
      <c r="G28" s="192" t="str">
        <f>'Convocations U12-U13'!C15</f>
        <v>ELSATTOUF MAJD</v>
      </c>
      <c r="H28" s="192"/>
      <c r="I28" s="192"/>
      <c r="J28" s="72"/>
      <c r="K28" s="72"/>
      <c r="L28" s="193"/>
      <c r="M28" s="191"/>
      <c r="N28" s="50">
        <v>8</v>
      </c>
      <c r="O28" s="39"/>
      <c r="P28" s="39"/>
      <c r="Q28" s="196"/>
      <c r="R28" s="195"/>
      <c r="S28" s="198"/>
      <c r="T28" s="195"/>
      <c r="U28" s="39"/>
      <c r="V28" s="39"/>
      <c r="W28" s="47"/>
      <c r="X28" s="28"/>
      <c r="Y28" s="24"/>
      <c r="Z28" s="24"/>
    </row>
    <row r="29" spans="1:26" ht="21" customHeight="1" x14ac:dyDescent="0.25">
      <c r="A29" s="24"/>
      <c r="B29" s="29"/>
      <c r="C29" s="64">
        <v>9</v>
      </c>
      <c r="D29" s="70"/>
      <c r="E29" s="70"/>
      <c r="F29" s="71">
        <f>VLOOKUP(G29,LISTING!A:B,2,0)</f>
        <v>9602215196</v>
      </c>
      <c r="G29" s="192" t="str">
        <f>'Convocations U12-U13'!C20</f>
        <v>TRAORE ALI</v>
      </c>
      <c r="H29" s="192"/>
      <c r="I29" s="192"/>
      <c r="J29" s="72"/>
      <c r="K29" s="72"/>
      <c r="L29" s="193"/>
      <c r="M29" s="191"/>
      <c r="N29" s="51">
        <v>9</v>
      </c>
      <c r="O29" s="39"/>
      <c r="P29" s="39"/>
      <c r="Q29" s="196"/>
      <c r="R29" s="195"/>
      <c r="S29" s="198"/>
      <c r="T29" s="195"/>
      <c r="U29" s="39"/>
      <c r="V29" s="39"/>
      <c r="W29" s="47"/>
      <c r="X29" s="28"/>
      <c r="Y29" s="24"/>
      <c r="Z29" s="24"/>
    </row>
    <row r="30" spans="1:26" ht="21" customHeight="1" x14ac:dyDescent="0.25">
      <c r="A30" s="24"/>
      <c r="B30" s="29"/>
      <c r="C30" s="65">
        <v>10</v>
      </c>
      <c r="D30" s="70"/>
      <c r="E30" s="70"/>
      <c r="F30" s="134">
        <f>VLOOKUP(G30,LISTING!A:B,2,0)</f>
        <v>9603238478</v>
      </c>
      <c r="G30" s="192" t="str">
        <f>'Convocations U12-U13'!C22</f>
        <v>ZAKARIA ISLAM</v>
      </c>
      <c r="H30" s="192"/>
      <c r="I30" s="192"/>
      <c r="J30" s="72"/>
      <c r="K30" s="72"/>
      <c r="L30" s="193"/>
      <c r="M30" s="191"/>
      <c r="N30" s="50">
        <v>10</v>
      </c>
      <c r="O30" s="39"/>
      <c r="P30" s="39"/>
      <c r="Q30" s="196"/>
      <c r="R30" s="195"/>
      <c r="S30" s="198"/>
      <c r="T30" s="195"/>
      <c r="U30" s="39"/>
      <c r="V30" s="39"/>
      <c r="W30" s="47"/>
      <c r="X30" s="28"/>
      <c r="Y30" s="24"/>
      <c r="Z30" s="24"/>
    </row>
    <row r="31" spans="1:26" ht="21" customHeight="1" x14ac:dyDescent="0.25">
      <c r="A31" s="24"/>
      <c r="B31" s="29"/>
      <c r="C31" s="64">
        <v>11</v>
      </c>
      <c r="D31" s="70"/>
      <c r="E31" s="70"/>
      <c r="F31" s="134"/>
      <c r="G31" s="192">
        <f>'Convocations U12-U13'!C23</f>
        <v>0</v>
      </c>
      <c r="H31" s="192"/>
      <c r="I31" s="192"/>
      <c r="J31" s="72"/>
      <c r="K31" s="72"/>
      <c r="L31" s="193"/>
      <c r="M31" s="191"/>
      <c r="N31" s="51">
        <v>11</v>
      </c>
      <c r="O31" s="39"/>
      <c r="P31" s="39"/>
      <c r="Q31" s="196"/>
      <c r="R31" s="195"/>
      <c r="S31" s="198"/>
      <c r="T31" s="195"/>
      <c r="U31" s="39"/>
      <c r="V31" s="39"/>
      <c r="W31" s="47"/>
      <c r="X31" s="28"/>
      <c r="Y31" s="24"/>
      <c r="Z31" s="24"/>
    </row>
    <row r="32" spans="1:26" ht="21" customHeight="1" x14ac:dyDescent="0.25">
      <c r="A32" s="24"/>
      <c r="B32" s="29"/>
      <c r="C32" s="65">
        <v>12</v>
      </c>
      <c r="D32" s="70"/>
      <c r="E32" s="70"/>
      <c r="F32" s="71"/>
      <c r="G32" s="192">
        <f>'Convocations U12-U13'!C24</f>
        <v>0</v>
      </c>
      <c r="H32" s="192"/>
      <c r="I32" s="192"/>
      <c r="J32" s="72"/>
      <c r="K32" s="72"/>
      <c r="L32" s="193"/>
      <c r="M32" s="191"/>
      <c r="N32" s="50">
        <v>12</v>
      </c>
      <c r="O32" s="39"/>
      <c r="P32" s="39"/>
      <c r="Q32" s="196"/>
      <c r="R32" s="195"/>
      <c r="S32" s="198"/>
      <c r="T32" s="195"/>
      <c r="U32" s="39"/>
      <c r="V32" s="39"/>
      <c r="W32" s="47"/>
      <c r="X32" s="28"/>
      <c r="Y32" s="24"/>
      <c r="Z32" s="24"/>
    </row>
    <row r="33" spans="1:26" ht="21" customHeight="1" x14ac:dyDescent="0.25">
      <c r="A33" s="24"/>
      <c r="B33" s="29"/>
      <c r="C33" s="64"/>
      <c r="D33" s="70"/>
      <c r="E33" s="73"/>
      <c r="F33" s="71"/>
      <c r="G33" s="192"/>
      <c r="H33" s="192"/>
      <c r="I33" s="192"/>
      <c r="J33" s="75"/>
      <c r="K33" s="72"/>
      <c r="L33" s="193"/>
      <c r="M33" s="191"/>
      <c r="N33" s="51">
        <v>13</v>
      </c>
      <c r="O33" s="39"/>
      <c r="P33" s="39"/>
      <c r="Q33" s="196"/>
      <c r="R33" s="195"/>
      <c r="S33" s="198"/>
      <c r="T33" s="195"/>
      <c r="U33" s="39"/>
      <c r="V33" s="39"/>
      <c r="W33" s="47"/>
      <c r="X33" s="28"/>
      <c r="Y33" s="24"/>
      <c r="Z33" s="24"/>
    </row>
    <row r="34" spans="1:26" ht="21" customHeight="1" x14ac:dyDescent="0.25">
      <c r="A34" s="24"/>
      <c r="B34" s="29"/>
      <c r="C34" s="50"/>
      <c r="D34" s="52"/>
      <c r="E34" s="74"/>
      <c r="F34" s="71"/>
      <c r="G34" s="192"/>
      <c r="H34" s="192"/>
      <c r="I34" s="192"/>
      <c r="J34" s="76"/>
      <c r="K34" s="69"/>
      <c r="L34" s="268"/>
      <c r="M34" s="191"/>
      <c r="N34" s="50">
        <v>14</v>
      </c>
      <c r="O34" s="39"/>
      <c r="P34" s="39"/>
      <c r="Q34" s="196"/>
      <c r="R34" s="195"/>
      <c r="S34" s="198"/>
      <c r="T34" s="195"/>
      <c r="U34" s="39"/>
      <c r="V34" s="39"/>
      <c r="W34" s="47"/>
      <c r="X34" s="28"/>
      <c r="Y34" s="24"/>
      <c r="Z34" s="24"/>
    </row>
    <row r="35" spans="1:26" ht="21" customHeight="1" x14ac:dyDescent="0.25">
      <c r="A35" s="24"/>
      <c r="B35" s="29"/>
      <c r="C35" s="49"/>
      <c r="D35" s="41"/>
      <c r="E35" s="41"/>
      <c r="F35" s="77"/>
      <c r="G35" s="267"/>
      <c r="H35" s="165"/>
      <c r="I35" s="166"/>
      <c r="J35" s="39"/>
      <c r="K35" s="39"/>
      <c r="L35" s="268"/>
      <c r="M35" s="191"/>
      <c r="N35" s="48"/>
      <c r="O35" s="39"/>
      <c r="P35" s="39"/>
      <c r="Q35" s="196"/>
      <c r="R35" s="195"/>
      <c r="S35" s="198"/>
      <c r="T35" s="195"/>
      <c r="U35" s="39"/>
      <c r="V35" s="39"/>
      <c r="W35" s="47"/>
      <c r="X35" s="28"/>
      <c r="Y35" s="24"/>
      <c r="Z35" s="24"/>
    </row>
    <row r="36" spans="1:26" ht="21" customHeight="1" thickBot="1" x14ac:dyDescent="0.3">
      <c r="A36" s="24"/>
      <c r="B36" s="29"/>
      <c r="C36" s="46"/>
      <c r="D36" s="38"/>
      <c r="E36" s="38"/>
      <c r="F36" s="37"/>
      <c r="G36" s="235"/>
      <c r="H36" s="236"/>
      <c r="I36" s="237"/>
      <c r="J36" s="36"/>
      <c r="K36" s="36"/>
      <c r="L36" s="217"/>
      <c r="M36" s="218"/>
      <c r="N36" s="45"/>
      <c r="O36" s="36"/>
      <c r="P36" s="36"/>
      <c r="Q36" s="196"/>
      <c r="R36" s="195"/>
      <c r="S36" s="198"/>
      <c r="T36" s="195"/>
      <c r="U36" s="36"/>
      <c r="V36" s="36"/>
      <c r="W36" s="44"/>
      <c r="X36" s="28"/>
      <c r="Y36" s="24"/>
      <c r="Z36" s="24"/>
    </row>
    <row r="37" spans="1:26" ht="21" customHeight="1" x14ac:dyDescent="0.25">
      <c r="A37" s="24"/>
      <c r="B37" s="29"/>
      <c r="C37" s="225" t="s">
        <v>21</v>
      </c>
      <c r="D37" s="43"/>
      <c r="E37" s="43"/>
      <c r="F37" s="71">
        <f>VLOOKUP(G37,LISTING!A:B,2,0)</f>
        <v>2546841069</v>
      </c>
      <c r="G37" s="208" t="str">
        <f>'Convocations U12-U13'!C34</f>
        <v>AUDINAY JONATHAN</v>
      </c>
      <c r="H37" s="209"/>
      <c r="I37" s="210"/>
      <c r="J37" s="219" t="s">
        <v>46</v>
      </c>
      <c r="K37" s="220"/>
      <c r="L37" s="220"/>
      <c r="M37" s="264"/>
      <c r="N37" s="225" t="s">
        <v>21</v>
      </c>
      <c r="O37" s="42"/>
      <c r="P37" s="42"/>
      <c r="Q37" s="258"/>
      <c r="R37" s="259"/>
      <c r="S37" s="260"/>
      <c r="T37" s="259"/>
      <c r="U37" s="246" t="s">
        <v>46</v>
      </c>
      <c r="V37" s="246"/>
      <c r="W37" s="247"/>
      <c r="X37" s="28"/>
      <c r="Y37" s="24"/>
      <c r="Z37" s="24"/>
    </row>
    <row r="38" spans="1:26" ht="21" customHeight="1" x14ac:dyDescent="0.25">
      <c r="A38" s="24"/>
      <c r="B38" s="29"/>
      <c r="C38" s="226"/>
      <c r="D38" s="41"/>
      <c r="E38" s="41"/>
      <c r="F38" s="85"/>
      <c r="G38" s="211">
        <f>'Convocations U12-U13'!C35</f>
        <v>0</v>
      </c>
      <c r="H38" s="212"/>
      <c r="I38" s="213"/>
      <c r="J38" s="221" t="str">
        <f>G37</f>
        <v>AUDINAY JONATHAN</v>
      </c>
      <c r="K38" s="222"/>
      <c r="L38" s="222"/>
      <c r="M38" s="265"/>
      <c r="N38" s="256"/>
      <c r="O38" s="39"/>
      <c r="P38" s="39"/>
      <c r="Q38" s="196"/>
      <c r="R38" s="195"/>
      <c r="S38" s="198"/>
      <c r="T38" s="195"/>
      <c r="U38" s="248"/>
      <c r="V38" s="248"/>
      <c r="W38" s="249"/>
      <c r="X38" s="28"/>
      <c r="Y38" s="24"/>
      <c r="Z38" s="24"/>
    </row>
    <row r="39" spans="1:26" ht="21" customHeight="1" x14ac:dyDescent="0.25">
      <c r="A39" s="24"/>
      <c r="B39" s="29"/>
      <c r="C39" s="226"/>
      <c r="D39" s="41"/>
      <c r="E39" s="41"/>
      <c r="F39" s="85"/>
      <c r="G39" s="211"/>
      <c r="H39" s="212"/>
      <c r="I39" s="213"/>
      <c r="J39" s="223"/>
      <c r="K39" s="224"/>
      <c r="L39" s="224"/>
      <c r="M39" s="266"/>
      <c r="N39" s="256"/>
      <c r="O39" s="39"/>
      <c r="P39" s="39"/>
      <c r="Q39" s="196"/>
      <c r="R39" s="195"/>
      <c r="S39" s="198"/>
      <c r="T39" s="195"/>
      <c r="U39" s="248"/>
      <c r="V39" s="248"/>
      <c r="W39" s="249"/>
      <c r="X39" s="28"/>
      <c r="Y39" s="24"/>
      <c r="Z39" s="24"/>
    </row>
    <row r="40" spans="1:26" ht="21" customHeight="1" x14ac:dyDescent="0.25">
      <c r="A40" s="24"/>
      <c r="B40" s="29"/>
      <c r="C40" s="226"/>
      <c r="D40" s="41"/>
      <c r="E40" s="41"/>
      <c r="F40" s="40"/>
      <c r="G40" s="198"/>
      <c r="H40" s="234"/>
      <c r="I40" s="195"/>
      <c r="J40" s="231" t="s">
        <v>19</v>
      </c>
      <c r="K40" s="172"/>
      <c r="L40" s="172"/>
      <c r="M40" s="261"/>
      <c r="N40" s="256"/>
      <c r="O40" s="39"/>
      <c r="P40" s="39"/>
      <c r="Q40" s="196"/>
      <c r="R40" s="195"/>
      <c r="S40" s="198"/>
      <c r="T40" s="195"/>
      <c r="U40" s="241" t="s">
        <v>19</v>
      </c>
      <c r="V40" s="207"/>
      <c r="W40" s="242"/>
      <c r="X40" s="28"/>
      <c r="Y40" s="24"/>
      <c r="Z40" s="24"/>
    </row>
    <row r="41" spans="1:26" ht="21" customHeight="1" x14ac:dyDescent="0.25">
      <c r="A41" s="24"/>
      <c r="B41" s="29"/>
      <c r="C41" s="226"/>
      <c r="D41" s="41"/>
      <c r="E41" s="41"/>
      <c r="F41" s="40"/>
      <c r="G41" s="198"/>
      <c r="H41" s="234"/>
      <c r="I41" s="195"/>
      <c r="J41" s="201"/>
      <c r="K41" s="156"/>
      <c r="L41" s="156"/>
      <c r="M41" s="262"/>
      <c r="N41" s="256"/>
      <c r="O41" s="39"/>
      <c r="P41" s="39"/>
      <c r="Q41" s="196"/>
      <c r="R41" s="195"/>
      <c r="S41" s="198"/>
      <c r="T41" s="195"/>
      <c r="U41" s="207"/>
      <c r="V41" s="243"/>
      <c r="W41" s="242"/>
      <c r="X41" s="28"/>
      <c r="Y41" s="24"/>
      <c r="Z41" s="24"/>
    </row>
    <row r="42" spans="1:26" ht="21" customHeight="1" thickBot="1" x14ac:dyDescent="0.3">
      <c r="A42" s="24"/>
      <c r="B42" s="29"/>
      <c r="C42" s="227"/>
      <c r="D42" s="38"/>
      <c r="E42" s="38"/>
      <c r="F42" s="37"/>
      <c r="G42" s="235"/>
      <c r="H42" s="236"/>
      <c r="I42" s="237"/>
      <c r="J42" s="233"/>
      <c r="K42" s="215"/>
      <c r="L42" s="215"/>
      <c r="M42" s="263"/>
      <c r="N42" s="257"/>
      <c r="O42" s="36"/>
      <c r="P42" s="36"/>
      <c r="Q42" s="255"/>
      <c r="R42" s="237"/>
      <c r="S42" s="235"/>
      <c r="T42" s="237"/>
      <c r="U42" s="230"/>
      <c r="V42" s="230"/>
      <c r="W42" s="244"/>
      <c r="X42" s="28"/>
      <c r="Y42" s="24"/>
      <c r="Z42" s="24"/>
    </row>
    <row r="43" spans="1:26" ht="14.2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4.2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4.2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4.2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4.2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</sheetData>
  <mergeCells count="135">
    <mergeCell ref="G8:I8"/>
    <mergeCell ref="M8:M9"/>
    <mergeCell ref="N8:P9"/>
    <mergeCell ref="Q8:Q9"/>
    <mergeCell ref="R8:R9"/>
    <mergeCell ref="W8:W9"/>
    <mergeCell ref="T9:V9"/>
    <mergeCell ref="D2:F3"/>
    <mergeCell ref="G5:I5"/>
    <mergeCell ref="M5:Q5"/>
    <mergeCell ref="G6:I6"/>
    <mergeCell ref="M6:Q6"/>
    <mergeCell ref="W6:W7"/>
    <mergeCell ref="G7:I7"/>
    <mergeCell ref="T7:V7"/>
    <mergeCell ref="R10:R11"/>
    <mergeCell ref="W10:W11"/>
    <mergeCell ref="T11:V11"/>
    <mergeCell ref="F12:F13"/>
    <mergeCell ref="G12:I13"/>
    <mergeCell ref="L12:L13"/>
    <mergeCell ref="M12:M13"/>
    <mergeCell ref="N12:P13"/>
    <mergeCell ref="Q12:Q13"/>
    <mergeCell ref="R12:R13"/>
    <mergeCell ref="F10:F11"/>
    <mergeCell ref="G10:I11"/>
    <mergeCell ref="L10:L11"/>
    <mergeCell ref="M10:M11"/>
    <mergeCell ref="N10:P11"/>
    <mergeCell ref="Q10:Q11"/>
    <mergeCell ref="C19:M19"/>
    <mergeCell ref="N19:W19"/>
    <mergeCell ref="G20:I20"/>
    <mergeCell ref="L20:M20"/>
    <mergeCell ref="Q20:R20"/>
    <mergeCell ref="S20:T20"/>
    <mergeCell ref="W12:W13"/>
    <mergeCell ref="T13:V13"/>
    <mergeCell ref="W14:W15"/>
    <mergeCell ref="M15:R17"/>
    <mergeCell ref="T15:V15"/>
    <mergeCell ref="F16:I17"/>
    <mergeCell ref="W16:W17"/>
    <mergeCell ref="T17:V17"/>
    <mergeCell ref="G23:I23"/>
    <mergeCell ref="L23:M23"/>
    <mergeCell ref="Q23:R23"/>
    <mergeCell ref="S23:T23"/>
    <mergeCell ref="G24:I24"/>
    <mergeCell ref="L24:M24"/>
    <mergeCell ref="Q24:R24"/>
    <mergeCell ref="S24:T24"/>
    <mergeCell ref="G21:I21"/>
    <mergeCell ref="L21:M21"/>
    <mergeCell ref="Q21:R21"/>
    <mergeCell ref="S21:T21"/>
    <mergeCell ref="G22:I22"/>
    <mergeCell ref="L22:M22"/>
    <mergeCell ref="Q22:R22"/>
    <mergeCell ref="S22:T22"/>
    <mergeCell ref="G27:I27"/>
    <mergeCell ref="L27:M27"/>
    <mergeCell ref="Q27:R27"/>
    <mergeCell ref="S27:T27"/>
    <mergeCell ref="G28:I28"/>
    <mergeCell ref="L28:M28"/>
    <mergeCell ref="Q28:R28"/>
    <mergeCell ref="S28:T28"/>
    <mergeCell ref="G25:I25"/>
    <mergeCell ref="L25:M25"/>
    <mergeCell ref="Q25:R25"/>
    <mergeCell ref="S25:T25"/>
    <mergeCell ref="G26:I26"/>
    <mergeCell ref="L26:M26"/>
    <mergeCell ref="Q26:R26"/>
    <mergeCell ref="S26:T26"/>
    <mergeCell ref="G31:I31"/>
    <mergeCell ref="L31:M31"/>
    <mergeCell ref="Q31:R31"/>
    <mergeCell ref="S31:T31"/>
    <mergeCell ref="G32:I32"/>
    <mergeCell ref="L32:M32"/>
    <mergeCell ref="Q32:R32"/>
    <mergeCell ref="S32:T32"/>
    <mergeCell ref="G29:I29"/>
    <mergeCell ref="L29:M29"/>
    <mergeCell ref="Q29:R29"/>
    <mergeCell ref="S29:T29"/>
    <mergeCell ref="G30:I30"/>
    <mergeCell ref="L30:M30"/>
    <mergeCell ref="Q30:R30"/>
    <mergeCell ref="S30:T30"/>
    <mergeCell ref="G35:I35"/>
    <mergeCell ref="L35:M35"/>
    <mergeCell ref="Q35:R35"/>
    <mergeCell ref="S35:T35"/>
    <mergeCell ref="G36:I36"/>
    <mergeCell ref="L36:M36"/>
    <mergeCell ref="Q36:R36"/>
    <mergeCell ref="S36:T36"/>
    <mergeCell ref="G33:I33"/>
    <mergeCell ref="L33:M33"/>
    <mergeCell ref="Q33:R33"/>
    <mergeCell ref="S33:T33"/>
    <mergeCell ref="G34:I34"/>
    <mergeCell ref="L34:M34"/>
    <mergeCell ref="Q34:R34"/>
    <mergeCell ref="S34:T34"/>
    <mergeCell ref="C37:C42"/>
    <mergeCell ref="G37:I37"/>
    <mergeCell ref="N37:N42"/>
    <mergeCell ref="Q37:R37"/>
    <mergeCell ref="S37:T37"/>
    <mergeCell ref="G40:I40"/>
    <mergeCell ref="J40:M42"/>
    <mergeCell ref="Q40:R40"/>
    <mergeCell ref="S40:T40"/>
    <mergeCell ref="J37:M37"/>
    <mergeCell ref="J38:M39"/>
    <mergeCell ref="U37:W37"/>
    <mergeCell ref="U40:W42"/>
    <mergeCell ref="G41:I41"/>
    <mergeCell ref="Q41:R41"/>
    <mergeCell ref="S41:T41"/>
    <mergeCell ref="G42:I42"/>
    <mergeCell ref="Q42:R42"/>
    <mergeCell ref="S42:T42"/>
    <mergeCell ref="G38:I38"/>
    <mergeCell ref="Q38:R38"/>
    <mergeCell ref="S38:T38"/>
    <mergeCell ref="G39:I39"/>
    <mergeCell ref="Q39:R39"/>
    <mergeCell ref="S39:T39"/>
    <mergeCell ref="U38:W39"/>
  </mergeCells>
  <dataValidations count="1">
    <dataValidation type="list" allowBlank="1" showInputMessage="1" showErrorMessage="1" sqref="G6:I6" xr:uid="{865CB452-3878-4240-880F-2594065E2769}">
      <formula1>"U13 CRITERIUM - D1, U13 CRITERIUM - D2, U13 CRITERIUM - D3, U13 - Secteur 8 - S1, U13 - Secteur 8 - S2, U13 - Secteur 8 - S3"</formula1>
    </dataValidation>
  </dataValidations>
  <printOptions horizontalCentered="1" verticalCentered="1"/>
  <pageMargins left="0.19685039370078738" right="0.19685039370078738" top="0" bottom="0.5703860188208183" header="0" footer="0"/>
  <pageSetup paperSize="9" scale="64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388B-2DA9-4C83-86B8-9FADEF898866}">
  <sheetPr>
    <tabColor rgb="FFFFFF00"/>
    <pageSetUpPr fitToPage="1"/>
  </sheetPr>
  <dimension ref="A1:Z937"/>
  <sheetViews>
    <sheetView showGridLines="0" view="pageBreakPreview" zoomScale="80" zoomScaleNormal="100" zoomScaleSheetLayoutView="80" workbookViewId="0">
      <selection activeCell="K9" sqref="K9"/>
    </sheetView>
  </sheetViews>
  <sheetFormatPr baseColWidth="10" defaultColWidth="14.42578125" defaultRowHeight="15" customHeight="1" x14ac:dyDescent="0.25"/>
  <cols>
    <col min="1" max="1" width="3.28515625" style="23" customWidth="1"/>
    <col min="2" max="2" width="3.42578125" style="23" customWidth="1"/>
    <col min="3" max="5" width="3.7109375" style="23" customWidth="1"/>
    <col min="6" max="6" width="20" style="23" customWidth="1"/>
    <col min="7" max="9" width="11.42578125" style="23" customWidth="1"/>
    <col min="10" max="11" width="3.7109375" style="23" customWidth="1"/>
    <col min="12" max="12" width="21.42578125" style="23" customWidth="1"/>
    <col min="13" max="13" width="11.140625" style="23" customWidth="1"/>
    <col min="14" max="15" width="3.85546875" style="23" customWidth="1"/>
    <col min="16" max="16" width="3.7109375" style="23" customWidth="1"/>
    <col min="17" max="18" width="11.140625" style="23" customWidth="1"/>
    <col min="19" max="19" width="4.28515625" style="23" customWidth="1"/>
    <col min="20" max="20" width="31" style="23" customWidth="1"/>
    <col min="21" max="22" width="3.7109375" style="23" customWidth="1"/>
    <col min="23" max="23" width="32.7109375" style="23" customWidth="1"/>
    <col min="24" max="24" width="3.7109375" style="23" customWidth="1"/>
    <col min="25" max="26" width="10.7109375" style="23" customWidth="1"/>
    <col min="27" max="16384" width="14.42578125" style="23"/>
  </cols>
  <sheetData>
    <row r="1" spans="1:26" ht="14.25" customHeight="1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3.25" customHeight="1" x14ac:dyDescent="0.25">
      <c r="A2" s="24"/>
      <c r="B2" s="35"/>
      <c r="C2" s="34"/>
      <c r="D2" s="154" t="s">
        <v>44</v>
      </c>
      <c r="E2" s="155"/>
      <c r="F2" s="15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3"/>
      <c r="Y2" s="24"/>
      <c r="Z2" s="24"/>
    </row>
    <row r="3" spans="1:26" ht="23.25" customHeight="1" x14ac:dyDescent="0.25">
      <c r="A3" s="24"/>
      <c r="B3" s="29"/>
      <c r="C3" s="24"/>
      <c r="D3" s="156"/>
      <c r="E3" s="156"/>
      <c r="F3" s="156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8"/>
      <c r="Y3" s="24"/>
      <c r="Z3" s="24"/>
    </row>
    <row r="4" spans="1:26" ht="14.25" customHeight="1" x14ac:dyDescent="0.25">
      <c r="A4" s="24"/>
      <c r="B4" s="2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8"/>
      <c r="Y4" s="24"/>
      <c r="Z4" s="24"/>
    </row>
    <row r="5" spans="1:26" ht="14.25" customHeight="1" x14ac:dyDescent="0.25">
      <c r="A5" s="24"/>
      <c r="B5" s="29"/>
      <c r="C5" s="24"/>
      <c r="D5" s="24"/>
      <c r="E5" s="24"/>
      <c r="F5" s="32" t="s">
        <v>18</v>
      </c>
      <c r="G5" s="157"/>
      <c r="H5" s="156"/>
      <c r="I5" s="156"/>
      <c r="J5" s="30"/>
      <c r="K5" s="30"/>
      <c r="L5" s="60" t="s">
        <v>13</v>
      </c>
      <c r="M5" s="161"/>
      <c r="N5" s="156"/>
      <c r="O5" s="156"/>
      <c r="P5" s="156"/>
      <c r="Q5" s="156"/>
      <c r="R5" s="24"/>
      <c r="S5" s="24"/>
      <c r="T5" s="61" t="s">
        <v>43</v>
      </c>
      <c r="U5" s="62" t="s">
        <v>42</v>
      </c>
      <c r="V5" s="62" t="s">
        <v>41</v>
      </c>
      <c r="W5" s="61" t="s">
        <v>40</v>
      </c>
      <c r="X5" s="28"/>
      <c r="Y5" s="24"/>
      <c r="Z5" s="24"/>
    </row>
    <row r="6" spans="1:26" ht="14.25" customHeight="1" x14ac:dyDescent="0.25">
      <c r="A6" s="24"/>
      <c r="B6" s="29"/>
      <c r="C6" s="24"/>
      <c r="D6" s="24"/>
      <c r="E6" s="24"/>
      <c r="F6" s="32" t="s">
        <v>16</v>
      </c>
      <c r="G6" s="158" t="s">
        <v>182</v>
      </c>
      <c r="H6" s="159"/>
      <c r="I6" s="160"/>
      <c r="J6" s="30"/>
      <c r="K6" s="30"/>
      <c r="L6" s="60" t="s">
        <v>12</v>
      </c>
      <c r="M6" s="161"/>
      <c r="N6" s="156"/>
      <c r="O6" s="156"/>
      <c r="P6" s="156"/>
      <c r="Q6" s="156"/>
      <c r="R6" s="24"/>
      <c r="S6" s="24"/>
      <c r="T6" s="57" t="s">
        <v>39</v>
      </c>
      <c r="U6" s="56"/>
      <c r="V6" s="56"/>
      <c r="W6" s="162"/>
      <c r="X6" s="28"/>
      <c r="Y6" s="24"/>
      <c r="Z6" s="24"/>
    </row>
    <row r="7" spans="1:26" ht="14.25" customHeight="1" x14ac:dyDescent="0.25">
      <c r="A7" s="24"/>
      <c r="B7" s="29"/>
      <c r="C7" s="24"/>
      <c r="D7" s="24"/>
      <c r="E7" s="24"/>
      <c r="F7" s="32" t="s">
        <v>15</v>
      </c>
      <c r="G7" s="167" t="s">
        <v>213</v>
      </c>
      <c r="H7" s="168"/>
      <c r="I7" s="169"/>
      <c r="J7" s="30"/>
      <c r="K7" s="30"/>
      <c r="L7" s="24"/>
      <c r="M7" s="24"/>
      <c r="N7" s="24"/>
      <c r="O7" s="24"/>
      <c r="P7" s="24"/>
      <c r="Q7" s="24"/>
      <c r="R7" s="24"/>
      <c r="S7" s="24"/>
      <c r="T7" s="164"/>
      <c r="U7" s="165"/>
      <c r="V7" s="166"/>
      <c r="W7" s="163"/>
      <c r="X7" s="28"/>
      <c r="Y7" s="24"/>
      <c r="Z7" s="24"/>
    </row>
    <row r="8" spans="1:26" ht="15" customHeight="1" x14ac:dyDescent="0.25">
      <c r="A8" s="24"/>
      <c r="B8" s="29"/>
      <c r="C8" s="24"/>
      <c r="D8" s="24"/>
      <c r="E8" s="24"/>
      <c r="F8" s="32" t="s">
        <v>14</v>
      </c>
      <c r="G8" s="167" t="s">
        <v>184</v>
      </c>
      <c r="H8" s="168"/>
      <c r="I8" s="169"/>
      <c r="J8" s="30"/>
      <c r="K8" s="30"/>
      <c r="L8" s="24"/>
      <c r="M8" s="178" t="s">
        <v>38</v>
      </c>
      <c r="N8" s="178" t="s">
        <v>37</v>
      </c>
      <c r="O8" s="156"/>
      <c r="P8" s="156"/>
      <c r="Q8" s="178" t="s">
        <v>36</v>
      </c>
      <c r="R8" s="181" t="s">
        <v>35</v>
      </c>
      <c r="S8" s="24"/>
      <c r="T8" s="57" t="s">
        <v>34</v>
      </c>
      <c r="U8" s="56"/>
      <c r="V8" s="56"/>
      <c r="W8" s="162"/>
      <c r="X8" s="28"/>
      <c r="Y8" s="24"/>
      <c r="Z8" s="24"/>
    </row>
    <row r="9" spans="1:26" ht="14.25" customHeight="1" x14ac:dyDescent="0.25">
      <c r="A9" s="24"/>
      <c r="B9" s="29"/>
      <c r="C9" s="24"/>
      <c r="D9" s="24"/>
      <c r="E9" s="24"/>
      <c r="F9" s="24"/>
      <c r="G9" s="24"/>
      <c r="H9" s="24"/>
      <c r="I9" s="24"/>
      <c r="J9" s="24"/>
      <c r="K9" s="24"/>
      <c r="L9" s="24"/>
      <c r="M9" s="165"/>
      <c r="N9" s="165"/>
      <c r="O9" s="165"/>
      <c r="P9" s="165"/>
      <c r="Q9" s="165"/>
      <c r="R9" s="165"/>
      <c r="S9" s="24"/>
      <c r="T9" s="183"/>
      <c r="U9" s="165"/>
      <c r="V9" s="166"/>
      <c r="W9" s="163"/>
      <c r="X9" s="28"/>
      <c r="Y9" s="24"/>
      <c r="Z9" s="24"/>
    </row>
    <row r="10" spans="1:26" ht="14.25" customHeight="1" x14ac:dyDescent="0.25">
      <c r="A10" s="24"/>
      <c r="B10" s="29"/>
      <c r="C10" s="24"/>
      <c r="D10" s="24"/>
      <c r="E10" s="24"/>
      <c r="F10" s="170" t="s">
        <v>11</v>
      </c>
      <c r="G10" s="171" t="s">
        <v>183</v>
      </c>
      <c r="H10" s="172"/>
      <c r="I10" s="173"/>
      <c r="J10" s="31"/>
      <c r="K10" s="31"/>
      <c r="L10" s="175" t="s">
        <v>33</v>
      </c>
      <c r="M10" s="176"/>
      <c r="N10" s="177"/>
      <c r="O10" s="172"/>
      <c r="P10" s="173"/>
      <c r="Q10" s="180"/>
      <c r="R10" s="176"/>
      <c r="S10" s="24"/>
      <c r="T10" s="57" t="s">
        <v>34</v>
      </c>
      <c r="U10" s="56"/>
      <c r="V10" s="56"/>
      <c r="W10" s="162"/>
      <c r="X10" s="28"/>
      <c r="Y10" s="24"/>
      <c r="Z10" s="24"/>
    </row>
    <row r="11" spans="1:26" ht="14.25" customHeight="1" x14ac:dyDescent="0.25">
      <c r="A11" s="24"/>
      <c r="B11" s="29"/>
      <c r="C11" s="24"/>
      <c r="D11" s="24"/>
      <c r="E11" s="24"/>
      <c r="F11" s="163"/>
      <c r="G11" s="174"/>
      <c r="H11" s="165"/>
      <c r="I11" s="166"/>
      <c r="J11" s="31"/>
      <c r="K11" s="31"/>
      <c r="L11" s="156"/>
      <c r="M11" s="163"/>
      <c r="N11" s="174"/>
      <c r="O11" s="165"/>
      <c r="P11" s="166"/>
      <c r="Q11" s="163"/>
      <c r="R11" s="163"/>
      <c r="S11" s="24"/>
      <c r="T11" s="164"/>
      <c r="U11" s="165"/>
      <c r="V11" s="166"/>
      <c r="W11" s="163"/>
      <c r="X11" s="28"/>
      <c r="Y11" s="24"/>
      <c r="Z11" s="24"/>
    </row>
    <row r="12" spans="1:26" ht="14.25" customHeight="1" x14ac:dyDescent="0.25">
      <c r="A12" s="24"/>
      <c r="B12" s="29"/>
      <c r="C12" s="24"/>
      <c r="D12" s="24"/>
      <c r="E12" s="24"/>
      <c r="F12" s="170" t="s">
        <v>10</v>
      </c>
      <c r="G12" s="184" t="str">
        <f>'Convocations U12-U13'!D8</f>
        <v xml:space="preserve">CPB BLOSNE 3 / CHEMINOTS 6 </v>
      </c>
      <c r="H12" s="172"/>
      <c r="I12" s="173"/>
      <c r="J12" s="31"/>
      <c r="K12" s="31"/>
      <c r="L12" s="175" t="s">
        <v>33</v>
      </c>
      <c r="M12" s="176"/>
      <c r="N12" s="177"/>
      <c r="O12" s="172"/>
      <c r="P12" s="173"/>
      <c r="Q12" s="180"/>
      <c r="R12" s="176"/>
      <c r="S12" s="24"/>
      <c r="T12" s="57" t="s">
        <v>30</v>
      </c>
      <c r="U12" s="56"/>
      <c r="V12" s="56"/>
      <c r="W12" s="162"/>
      <c r="X12" s="28"/>
      <c r="Y12" s="24"/>
      <c r="Z12" s="24"/>
    </row>
    <row r="13" spans="1:26" ht="14.25" customHeight="1" x14ac:dyDescent="0.25">
      <c r="A13" s="24"/>
      <c r="B13" s="29"/>
      <c r="C13" s="24"/>
      <c r="D13" s="24"/>
      <c r="E13" s="24"/>
      <c r="F13" s="163"/>
      <c r="G13" s="174"/>
      <c r="H13" s="165"/>
      <c r="I13" s="166"/>
      <c r="J13" s="31"/>
      <c r="K13" s="31"/>
      <c r="L13" s="156"/>
      <c r="M13" s="163"/>
      <c r="N13" s="174"/>
      <c r="O13" s="165"/>
      <c r="P13" s="166"/>
      <c r="Q13" s="163"/>
      <c r="R13" s="163"/>
      <c r="S13" s="24"/>
      <c r="T13" s="164"/>
      <c r="U13" s="165"/>
      <c r="V13" s="166"/>
      <c r="W13" s="163"/>
      <c r="X13" s="28"/>
      <c r="Y13" s="24"/>
      <c r="Z13" s="24"/>
    </row>
    <row r="14" spans="1:26" ht="14.25" customHeight="1" x14ac:dyDescent="0.25">
      <c r="A14" s="24"/>
      <c r="B14" s="29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57" t="s">
        <v>30</v>
      </c>
      <c r="U14" s="56"/>
      <c r="V14" s="56"/>
      <c r="W14" s="162"/>
      <c r="X14" s="28"/>
      <c r="Y14" s="24"/>
      <c r="Z14" s="24"/>
    </row>
    <row r="15" spans="1:26" ht="14.25" customHeight="1" x14ac:dyDescent="0.25">
      <c r="A15" s="24"/>
      <c r="B15" s="29"/>
      <c r="C15" s="24"/>
      <c r="D15" s="24"/>
      <c r="E15" s="24"/>
      <c r="F15" s="59" t="s">
        <v>32</v>
      </c>
      <c r="G15" s="24"/>
      <c r="H15" s="24"/>
      <c r="I15" s="24"/>
      <c r="J15" s="24"/>
      <c r="K15" s="24"/>
      <c r="L15" s="58" t="s">
        <v>31</v>
      </c>
      <c r="M15" s="200"/>
      <c r="N15" s="172"/>
      <c r="O15" s="172"/>
      <c r="P15" s="172"/>
      <c r="Q15" s="172"/>
      <c r="R15" s="173"/>
      <c r="S15" s="24"/>
      <c r="T15" s="164"/>
      <c r="U15" s="165"/>
      <c r="V15" s="166"/>
      <c r="W15" s="163"/>
      <c r="X15" s="28"/>
      <c r="Y15" s="24"/>
      <c r="Z15" s="24"/>
    </row>
    <row r="16" spans="1:26" ht="14.25" customHeight="1" x14ac:dyDescent="0.25">
      <c r="A16" s="24"/>
      <c r="B16" s="29"/>
      <c r="C16" s="24"/>
      <c r="D16" s="24"/>
      <c r="E16" s="24"/>
      <c r="F16" s="161"/>
      <c r="G16" s="156"/>
      <c r="H16" s="156"/>
      <c r="I16" s="156"/>
      <c r="J16" s="30"/>
      <c r="K16" s="30"/>
      <c r="L16" s="24"/>
      <c r="M16" s="201"/>
      <c r="N16" s="156"/>
      <c r="O16" s="156"/>
      <c r="P16" s="156"/>
      <c r="Q16" s="156"/>
      <c r="R16" s="202"/>
      <c r="S16" s="24"/>
      <c r="T16" s="57" t="s">
        <v>30</v>
      </c>
      <c r="U16" s="56"/>
      <c r="V16" s="56"/>
      <c r="W16" s="162"/>
      <c r="X16" s="28"/>
      <c r="Y16" s="24"/>
      <c r="Z16" s="24"/>
    </row>
    <row r="17" spans="1:26" ht="14.25" customHeight="1" x14ac:dyDescent="0.25">
      <c r="A17" s="24"/>
      <c r="B17" s="29"/>
      <c r="C17" s="24"/>
      <c r="D17" s="24"/>
      <c r="E17" s="24"/>
      <c r="F17" s="156"/>
      <c r="G17" s="156"/>
      <c r="H17" s="156"/>
      <c r="I17" s="156"/>
      <c r="J17" s="30"/>
      <c r="K17" s="30"/>
      <c r="L17" s="24"/>
      <c r="M17" s="174"/>
      <c r="N17" s="165"/>
      <c r="O17" s="165"/>
      <c r="P17" s="165"/>
      <c r="Q17" s="165"/>
      <c r="R17" s="166"/>
      <c r="S17" s="24"/>
      <c r="T17" s="164"/>
      <c r="U17" s="165"/>
      <c r="V17" s="166"/>
      <c r="W17" s="163"/>
      <c r="X17" s="28"/>
      <c r="Y17" s="24"/>
      <c r="Z17" s="24"/>
    </row>
    <row r="18" spans="1:26" ht="14.25" customHeight="1" thickBot="1" x14ac:dyDescent="0.3">
      <c r="A18" s="24"/>
      <c r="B18" s="29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8"/>
      <c r="Y18" s="24"/>
      <c r="Z18" s="24"/>
    </row>
    <row r="19" spans="1:26" ht="27" customHeight="1" x14ac:dyDescent="0.25">
      <c r="A19" s="24"/>
      <c r="B19" s="29"/>
      <c r="C19" s="203"/>
      <c r="D19" s="204"/>
      <c r="E19" s="204"/>
      <c r="F19" s="204"/>
      <c r="G19" s="204"/>
      <c r="H19" s="204"/>
      <c r="I19" s="204"/>
      <c r="J19" s="204"/>
      <c r="K19" s="204"/>
      <c r="L19" s="204"/>
      <c r="M19" s="205"/>
      <c r="N19" s="203"/>
      <c r="O19" s="204"/>
      <c r="P19" s="204"/>
      <c r="Q19" s="204"/>
      <c r="R19" s="204"/>
      <c r="S19" s="204"/>
      <c r="T19" s="204"/>
      <c r="U19" s="204"/>
      <c r="V19" s="204"/>
      <c r="W19" s="205"/>
      <c r="X19" s="28"/>
      <c r="Y19" s="24"/>
      <c r="Z19" s="24"/>
    </row>
    <row r="20" spans="1:26" ht="58.5" customHeight="1" x14ac:dyDescent="0.25">
      <c r="A20" s="24"/>
      <c r="B20" s="29"/>
      <c r="C20" s="50" t="s">
        <v>29</v>
      </c>
      <c r="D20" s="66" t="s">
        <v>28</v>
      </c>
      <c r="E20" s="66" t="s">
        <v>27</v>
      </c>
      <c r="F20" s="67" t="s">
        <v>26</v>
      </c>
      <c r="G20" s="171" t="s">
        <v>25</v>
      </c>
      <c r="H20" s="172"/>
      <c r="I20" s="173"/>
      <c r="J20" s="68" t="s">
        <v>24</v>
      </c>
      <c r="K20" s="68" t="s">
        <v>23</v>
      </c>
      <c r="L20" s="190" t="s">
        <v>22</v>
      </c>
      <c r="M20" s="191"/>
      <c r="N20" s="50" t="s">
        <v>29</v>
      </c>
      <c r="O20" s="55" t="s">
        <v>28</v>
      </c>
      <c r="P20" s="55" t="s">
        <v>27</v>
      </c>
      <c r="Q20" s="194" t="s">
        <v>26</v>
      </c>
      <c r="R20" s="195"/>
      <c r="S20" s="194" t="s">
        <v>25</v>
      </c>
      <c r="T20" s="195"/>
      <c r="U20" s="54" t="s">
        <v>24</v>
      </c>
      <c r="V20" s="54" t="s">
        <v>23</v>
      </c>
      <c r="W20" s="53" t="s">
        <v>22</v>
      </c>
      <c r="X20" s="28"/>
      <c r="Y20" s="24"/>
      <c r="Z20" s="24"/>
    </row>
    <row r="21" spans="1:26" ht="21" customHeight="1" x14ac:dyDescent="0.25">
      <c r="A21" s="24"/>
      <c r="B21" s="29"/>
      <c r="C21" s="64">
        <v>1</v>
      </c>
      <c r="D21" s="70"/>
      <c r="E21" s="70"/>
      <c r="F21" s="71" t="e">
        <f>VLOOKUP(G21,LISTING!A:B,2,0)</f>
        <v>#N/A</v>
      </c>
      <c r="G21" s="192">
        <f>'Convocations U12-U13'!D13</f>
        <v>0</v>
      </c>
      <c r="H21" s="192"/>
      <c r="I21" s="192"/>
      <c r="J21" s="72"/>
      <c r="K21" s="72"/>
      <c r="L21" s="193"/>
      <c r="M21" s="191"/>
      <c r="N21" s="51">
        <v>1</v>
      </c>
      <c r="O21" s="39"/>
      <c r="P21" s="39"/>
      <c r="Q21" s="196"/>
      <c r="R21" s="195"/>
      <c r="S21" s="198"/>
      <c r="T21" s="195"/>
      <c r="U21" s="39"/>
      <c r="V21" s="39"/>
      <c r="W21" s="47"/>
      <c r="X21" s="28"/>
      <c r="Y21" s="24"/>
      <c r="Z21" s="24"/>
    </row>
    <row r="22" spans="1:26" ht="21" customHeight="1" x14ac:dyDescent="0.25">
      <c r="A22" s="24"/>
      <c r="B22" s="29"/>
      <c r="C22" s="65">
        <v>2</v>
      </c>
      <c r="D22" s="70"/>
      <c r="E22" s="70"/>
      <c r="F22" s="71" t="e">
        <f>VLOOKUP(G22,LISTING!A:B,2,0)</f>
        <v>#N/A</v>
      </c>
      <c r="G22" s="192">
        <f>'Convocations U12-U13'!D14</f>
        <v>0</v>
      </c>
      <c r="H22" s="192"/>
      <c r="I22" s="192"/>
      <c r="J22" s="72"/>
      <c r="K22" s="72"/>
      <c r="L22" s="193"/>
      <c r="M22" s="191"/>
      <c r="N22" s="50">
        <v>2</v>
      </c>
      <c r="O22" s="39"/>
      <c r="P22" s="39"/>
      <c r="Q22" s="196"/>
      <c r="R22" s="195"/>
      <c r="S22" s="198"/>
      <c r="T22" s="195"/>
      <c r="U22" s="39"/>
      <c r="V22" s="39"/>
      <c r="W22" s="47"/>
      <c r="X22" s="28"/>
      <c r="Y22" s="24"/>
      <c r="Z22" s="24"/>
    </row>
    <row r="23" spans="1:26" ht="21" customHeight="1" x14ac:dyDescent="0.25">
      <c r="A23" s="24"/>
      <c r="B23" s="29"/>
      <c r="C23" s="64">
        <v>3</v>
      </c>
      <c r="D23" s="70"/>
      <c r="E23" s="70"/>
      <c r="F23" s="132">
        <v>9604168773</v>
      </c>
      <c r="G23" s="192">
        <f>'Convocations U12-U13'!D15</f>
        <v>0</v>
      </c>
      <c r="H23" s="192"/>
      <c r="I23" s="192"/>
      <c r="J23" s="72"/>
      <c r="K23" s="72"/>
      <c r="L23" s="193"/>
      <c r="M23" s="191"/>
      <c r="N23" s="51">
        <v>3</v>
      </c>
      <c r="O23" s="39"/>
      <c r="P23" s="39"/>
      <c r="Q23" s="196"/>
      <c r="R23" s="195"/>
      <c r="S23" s="198"/>
      <c r="T23" s="195"/>
      <c r="U23" s="39"/>
      <c r="V23" s="39"/>
      <c r="W23" s="47"/>
      <c r="X23" s="28"/>
      <c r="Y23" s="24"/>
      <c r="Z23" s="24"/>
    </row>
    <row r="24" spans="1:26" ht="21" customHeight="1" x14ac:dyDescent="0.25">
      <c r="A24" s="24"/>
      <c r="B24" s="29"/>
      <c r="C24" s="65">
        <v>4</v>
      </c>
      <c r="D24" s="70"/>
      <c r="E24" s="70"/>
      <c r="F24" s="71" t="e">
        <f>VLOOKUP(G24,LISTING!A:B,2,0)</f>
        <v>#N/A</v>
      </c>
      <c r="G24" s="192">
        <f>'Convocations U12-U13'!D16</f>
        <v>0</v>
      </c>
      <c r="H24" s="192"/>
      <c r="I24" s="192"/>
      <c r="J24" s="72"/>
      <c r="K24" s="72"/>
      <c r="L24" s="193"/>
      <c r="M24" s="191"/>
      <c r="N24" s="50">
        <v>4</v>
      </c>
      <c r="O24" s="39"/>
      <c r="P24" s="39"/>
      <c r="Q24" s="196"/>
      <c r="R24" s="195"/>
      <c r="S24" s="198"/>
      <c r="T24" s="195"/>
      <c r="U24" s="39"/>
      <c r="V24" s="39"/>
      <c r="W24" s="47"/>
      <c r="X24" s="28"/>
      <c r="Y24" s="24"/>
      <c r="Z24" s="24"/>
    </row>
    <row r="25" spans="1:26" ht="21" customHeight="1" x14ac:dyDescent="0.25">
      <c r="A25" s="24"/>
      <c r="B25" s="29"/>
      <c r="C25" s="64">
        <v>5</v>
      </c>
      <c r="D25" s="70"/>
      <c r="E25" s="70"/>
      <c r="F25" s="132">
        <v>9604168773</v>
      </c>
      <c r="G25" s="192" t="str">
        <f>'Convocations U12-U13'!D17</f>
        <v>FORFAIT</v>
      </c>
      <c r="H25" s="192"/>
      <c r="I25" s="192"/>
      <c r="J25" s="72"/>
      <c r="K25" s="72"/>
      <c r="L25" s="193"/>
      <c r="M25" s="191"/>
      <c r="N25" s="51">
        <v>5</v>
      </c>
      <c r="O25" s="39"/>
      <c r="P25" s="39"/>
      <c r="Q25" s="196"/>
      <c r="R25" s="195"/>
      <c r="S25" s="198"/>
      <c r="T25" s="195"/>
      <c r="U25" s="39"/>
      <c r="V25" s="39"/>
      <c r="W25" s="47"/>
      <c r="X25" s="28"/>
      <c r="Y25" s="24"/>
      <c r="Z25" s="24"/>
    </row>
    <row r="26" spans="1:26" ht="21" customHeight="1" x14ac:dyDescent="0.25">
      <c r="A26" s="24"/>
      <c r="B26" s="29"/>
      <c r="C26" s="65">
        <v>6</v>
      </c>
      <c r="D26" s="70"/>
      <c r="E26" s="70"/>
      <c r="F26" s="71" t="e">
        <f>VLOOKUP(G26,LISTING!A:B,2,0)</f>
        <v>#N/A</v>
      </c>
      <c r="G26" s="192">
        <f>'Convocations U12-U13'!D18</f>
        <v>0</v>
      </c>
      <c r="H26" s="192"/>
      <c r="I26" s="192"/>
      <c r="J26" s="72"/>
      <c r="K26" s="72"/>
      <c r="L26" s="193"/>
      <c r="M26" s="191"/>
      <c r="N26" s="50">
        <v>6</v>
      </c>
      <c r="O26" s="39"/>
      <c r="P26" s="39"/>
      <c r="Q26" s="196"/>
      <c r="R26" s="195"/>
      <c r="S26" s="198"/>
      <c r="T26" s="195"/>
      <c r="U26" s="39"/>
      <c r="V26" s="39"/>
      <c r="W26" s="47"/>
      <c r="X26" s="28"/>
      <c r="Y26" s="24"/>
      <c r="Z26" s="24"/>
    </row>
    <row r="27" spans="1:26" ht="21" customHeight="1" x14ac:dyDescent="0.25">
      <c r="A27" s="24"/>
      <c r="B27" s="29"/>
      <c r="C27" s="64">
        <v>7</v>
      </c>
      <c r="D27" s="70"/>
      <c r="E27" s="70"/>
      <c r="F27" s="71" t="e">
        <f>VLOOKUP(G27,LISTING!A:B,2,0)</f>
        <v>#N/A</v>
      </c>
      <c r="G27" s="192">
        <f>'Convocations U12-U13'!D19</f>
        <v>0</v>
      </c>
      <c r="H27" s="192"/>
      <c r="I27" s="192"/>
      <c r="J27" s="72"/>
      <c r="K27" s="72"/>
      <c r="L27" s="193"/>
      <c r="M27" s="191"/>
      <c r="N27" s="51">
        <v>7</v>
      </c>
      <c r="O27" s="39"/>
      <c r="P27" s="39"/>
      <c r="Q27" s="196"/>
      <c r="R27" s="195"/>
      <c r="S27" s="198"/>
      <c r="T27" s="195"/>
      <c r="U27" s="39"/>
      <c r="V27" s="39"/>
      <c r="W27" s="47"/>
      <c r="X27" s="28"/>
      <c r="Y27" s="24"/>
      <c r="Z27" s="24"/>
    </row>
    <row r="28" spans="1:26" ht="21" customHeight="1" x14ac:dyDescent="0.25">
      <c r="A28" s="24"/>
      <c r="B28" s="29"/>
      <c r="C28" s="65">
        <v>8</v>
      </c>
      <c r="D28" s="70"/>
      <c r="E28" s="70"/>
      <c r="F28" s="132">
        <v>9604168773</v>
      </c>
      <c r="G28" s="192">
        <f>'Convocations U12-U13'!D20</f>
        <v>0</v>
      </c>
      <c r="H28" s="192"/>
      <c r="I28" s="192"/>
      <c r="J28" s="72"/>
      <c r="K28" s="72"/>
      <c r="L28" s="193"/>
      <c r="M28" s="191"/>
      <c r="N28" s="50">
        <v>8</v>
      </c>
      <c r="O28" s="39"/>
      <c r="P28" s="39"/>
      <c r="Q28" s="196"/>
      <c r="R28" s="195"/>
      <c r="S28" s="198"/>
      <c r="T28" s="195"/>
      <c r="U28" s="39"/>
      <c r="V28" s="39"/>
      <c r="W28" s="47"/>
      <c r="X28" s="28"/>
      <c r="Y28" s="24"/>
      <c r="Z28" s="24"/>
    </row>
    <row r="29" spans="1:26" ht="21" customHeight="1" x14ac:dyDescent="0.25">
      <c r="A29" s="24"/>
      <c r="B29" s="29"/>
      <c r="C29" s="64">
        <v>9</v>
      </c>
      <c r="D29" s="70"/>
      <c r="E29" s="70"/>
      <c r="F29" s="71" t="e">
        <f>VLOOKUP(G29,LISTING!A:B,2,0)</f>
        <v>#N/A</v>
      </c>
      <c r="G29" s="192">
        <f>'Convocations U12-U13'!D21</f>
        <v>0</v>
      </c>
      <c r="H29" s="192"/>
      <c r="I29" s="192"/>
      <c r="J29" s="72"/>
      <c r="K29" s="72"/>
      <c r="L29" s="193"/>
      <c r="M29" s="191"/>
      <c r="N29" s="51">
        <v>9</v>
      </c>
      <c r="O29" s="39"/>
      <c r="P29" s="39"/>
      <c r="Q29" s="196"/>
      <c r="R29" s="195"/>
      <c r="S29" s="198"/>
      <c r="T29" s="195"/>
      <c r="U29" s="39"/>
      <c r="V29" s="39"/>
      <c r="W29" s="47"/>
      <c r="X29" s="28"/>
      <c r="Y29" s="24"/>
      <c r="Z29" s="24"/>
    </row>
    <row r="30" spans="1:26" ht="21" customHeight="1" x14ac:dyDescent="0.25">
      <c r="A30" s="24"/>
      <c r="B30" s="29"/>
      <c r="C30" s="65">
        <v>10</v>
      </c>
      <c r="D30" s="70"/>
      <c r="E30" s="70"/>
      <c r="F30" s="71" t="e">
        <f>VLOOKUP(G30,LISTING!A:B,2,0)</f>
        <v>#N/A</v>
      </c>
      <c r="G30" s="192">
        <f>'Convocations U12-U13'!D22</f>
        <v>0</v>
      </c>
      <c r="H30" s="192"/>
      <c r="I30" s="192"/>
      <c r="J30" s="72"/>
      <c r="K30" s="72"/>
      <c r="L30" s="193"/>
      <c r="M30" s="191"/>
      <c r="N30" s="50">
        <v>10</v>
      </c>
      <c r="O30" s="39"/>
      <c r="P30" s="39"/>
      <c r="Q30" s="196"/>
      <c r="R30" s="195"/>
      <c r="S30" s="198"/>
      <c r="T30" s="195"/>
      <c r="U30" s="39"/>
      <c r="V30" s="39"/>
      <c r="W30" s="47"/>
      <c r="X30" s="28"/>
      <c r="Y30" s="24"/>
      <c r="Z30" s="24"/>
    </row>
    <row r="31" spans="1:26" ht="21" customHeight="1" x14ac:dyDescent="0.25">
      <c r="A31" s="24"/>
      <c r="B31" s="29"/>
      <c r="C31" s="64">
        <v>11</v>
      </c>
      <c r="D31" s="70"/>
      <c r="E31" s="70"/>
      <c r="F31" s="71" t="e">
        <f>VLOOKUP(G31,LISTING!A:B,2,0)</f>
        <v>#N/A</v>
      </c>
      <c r="G31" s="192"/>
      <c r="H31" s="192"/>
      <c r="I31" s="192"/>
      <c r="J31" s="72"/>
      <c r="K31" s="72"/>
      <c r="L31" s="193"/>
      <c r="M31" s="191"/>
      <c r="N31" s="51">
        <v>11</v>
      </c>
      <c r="O31" s="39"/>
      <c r="P31" s="39"/>
      <c r="Q31" s="196"/>
      <c r="R31" s="195"/>
      <c r="S31" s="198"/>
      <c r="T31" s="195"/>
      <c r="U31" s="39"/>
      <c r="V31" s="39"/>
      <c r="W31" s="47"/>
      <c r="X31" s="28"/>
      <c r="Y31" s="24"/>
      <c r="Z31" s="24"/>
    </row>
    <row r="32" spans="1:26" ht="21" customHeight="1" x14ac:dyDescent="0.25">
      <c r="A32" s="24"/>
      <c r="B32" s="29"/>
      <c r="C32" s="65">
        <v>12</v>
      </c>
      <c r="D32" s="70"/>
      <c r="E32" s="70"/>
      <c r="F32" s="71" t="e">
        <f>VLOOKUP(G32,LISTING!A:B,2,0)</f>
        <v>#N/A</v>
      </c>
      <c r="G32" s="192"/>
      <c r="H32" s="192"/>
      <c r="I32" s="192"/>
      <c r="J32" s="72"/>
      <c r="K32" s="72"/>
      <c r="L32" s="193"/>
      <c r="M32" s="191"/>
      <c r="N32" s="50">
        <v>12</v>
      </c>
      <c r="O32" s="39"/>
      <c r="P32" s="39"/>
      <c r="Q32" s="196"/>
      <c r="R32" s="195"/>
      <c r="S32" s="198"/>
      <c r="T32" s="195"/>
      <c r="U32" s="39"/>
      <c r="V32" s="39"/>
      <c r="W32" s="47"/>
      <c r="X32" s="28"/>
      <c r="Y32" s="24"/>
      <c r="Z32" s="24"/>
    </row>
    <row r="33" spans="1:26" ht="21" customHeight="1" x14ac:dyDescent="0.25">
      <c r="A33" s="24"/>
      <c r="B33" s="29"/>
      <c r="C33" s="64"/>
      <c r="D33" s="70"/>
      <c r="E33" s="73"/>
      <c r="F33" s="71"/>
      <c r="G33" s="192"/>
      <c r="H33" s="192"/>
      <c r="I33" s="192"/>
      <c r="J33" s="75"/>
      <c r="K33" s="72"/>
      <c r="L33" s="193"/>
      <c r="M33" s="191"/>
      <c r="N33" s="51">
        <v>13</v>
      </c>
      <c r="O33" s="39"/>
      <c r="P33" s="39"/>
      <c r="Q33" s="196"/>
      <c r="R33" s="195"/>
      <c r="S33" s="198"/>
      <c r="T33" s="195"/>
      <c r="U33" s="39"/>
      <c r="V33" s="39"/>
      <c r="W33" s="47"/>
      <c r="X33" s="28"/>
      <c r="Y33" s="24"/>
      <c r="Z33" s="24"/>
    </row>
    <row r="34" spans="1:26" ht="21" customHeight="1" x14ac:dyDescent="0.25">
      <c r="A34" s="24"/>
      <c r="B34" s="29"/>
      <c r="C34" s="50"/>
      <c r="D34" s="52"/>
      <c r="E34" s="74"/>
      <c r="F34" s="71"/>
      <c r="G34" s="192"/>
      <c r="H34" s="192"/>
      <c r="I34" s="192"/>
      <c r="J34" s="76"/>
      <c r="K34" s="69"/>
      <c r="L34" s="268"/>
      <c r="M34" s="191"/>
      <c r="N34" s="50">
        <v>14</v>
      </c>
      <c r="O34" s="39"/>
      <c r="P34" s="39"/>
      <c r="Q34" s="196"/>
      <c r="R34" s="195"/>
      <c r="S34" s="198"/>
      <c r="T34" s="195"/>
      <c r="U34" s="39"/>
      <c r="V34" s="39"/>
      <c r="W34" s="47"/>
      <c r="X34" s="28"/>
      <c r="Y34" s="24"/>
      <c r="Z34" s="24"/>
    </row>
    <row r="35" spans="1:26" ht="21" customHeight="1" x14ac:dyDescent="0.25">
      <c r="A35" s="24"/>
      <c r="B35" s="29"/>
      <c r="C35" s="49"/>
      <c r="D35" s="41"/>
      <c r="E35" s="41"/>
      <c r="F35" s="77"/>
      <c r="G35" s="267"/>
      <c r="H35" s="165"/>
      <c r="I35" s="166"/>
      <c r="J35" s="39"/>
      <c r="K35" s="39"/>
      <c r="L35" s="268"/>
      <c r="M35" s="191"/>
      <c r="N35" s="48"/>
      <c r="O35" s="39"/>
      <c r="P35" s="39"/>
      <c r="Q35" s="196"/>
      <c r="R35" s="195"/>
      <c r="S35" s="198"/>
      <c r="T35" s="195"/>
      <c r="U35" s="39"/>
      <c r="V35" s="39"/>
      <c r="W35" s="47"/>
      <c r="X35" s="28"/>
      <c r="Y35" s="24"/>
      <c r="Z35" s="24"/>
    </row>
    <row r="36" spans="1:26" ht="21" customHeight="1" thickBot="1" x14ac:dyDescent="0.3">
      <c r="A36" s="24"/>
      <c r="B36" s="29"/>
      <c r="C36" s="46"/>
      <c r="D36" s="38"/>
      <c r="E36" s="38"/>
      <c r="F36" s="37"/>
      <c r="G36" s="235"/>
      <c r="H36" s="236"/>
      <c r="I36" s="237"/>
      <c r="J36" s="36"/>
      <c r="K36" s="36"/>
      <c r="L36" s="217"/>
      <c r="M36" s="218"/>
      <c r="N36" s="45"/>
      <c r="O36" s="36"/>
      <c r="P36" s="36"/>
      <c r="Q36" s="196"/>
      <c r="R36" s="195"/>
      <c r="S36" s="198"/>
      <c r="T36" s="195"/>
      <c r="U36" s="36"/>
      <c r="V36" s="36"/>
      <c r="W36" s="44"/>
      <c r="X36" s="28"/>
      <c r="Y36" s="24"/>
      <c r="Z36" s="24"/>
    </row>
    <row r="37" spans="1:26" ht="21" customHeight="1" x14ac:dyDescent="0.25">
      <c r="A37" s="24"/>
      <c r="B37" s="29"/>
      <c r="C37" s="225" t="s">
        <v>21</v>
      </c>
      <c r="D37" s="43"/>
      <c r="E37" s="43"/>
      <c r="F37" s="71">
        <f>VLOOKUP(G37,LISTING!A:B,2,0)</f>
        <v>9604692342</v>
      </c>
      <c r="G37" s="208" t="str">
        <f>'Convocations U12-U13'!D34</f>
        <v>CHAOUACHI SALAH</v>
      </c>
      <c r="H37" s="209"/>
      <c r="I37" s="210"/>
      <c r="J37" s="219" t="s">
        <v>46</v>
      </c>
      <c r="K37" s="220"/>
      <c r="L37" s="220"/>
      <c r="M37" s="264"/>
      <c r="N37" s="225" t="s">
        <v>21</v>
      </c>
      <c r="O37" s="42"/>
      <c r="P37" s="42"/>
      <c r="Q37" s="258"/>
      <c r="R37" s="259"/>
      <c r="S37" s="260"/>
      <c r="T37" s="259"/>
      <c r="U37" s="246" t="s">
        <v>46</v>
      </c>
      <c r="V37" s="246"/>
      <c r="W37" s="247"/>
      <c r="X37" s="28"/>
      <c r="Y37" s="24"/>
      <c r="Z37" s="24"/>
    </row>
    <row r="38" spans="1:26" ht="21" customHeight="1" x14ac:dyDescent="0.25">
      <c r="A38" s="24"/>
      <c r="B38" s="29"/>
      <c r="C38" s="226"/>
      <c r="D38" s="41"/>
      <c r="E38" s="41"/>
      <c r="F38" s="85"/>
      <c r="G38" s="211">
        <f>'Convocations U12-U13'!D35</f>
        <v>0</v>
      </c>
      <c r="H38" s="212"/>
      <c r="I38" s="213"/>
      <c r="J38" s="221" t="str">
        <f>G37</f>
        <v>CHAOUACHI SALAH</v>
      </c>
      <c r="K38" s="222"/>
      <c r="L38" s="222"/>
      <c r="M38" s="265"/>
      <c r="N38" s="226"/>
      <c r="O38" s="39"/>
      <c r="P38" s="39"/>
      <c r="Q38" s="196"/>
      <c r="R38" s="195"/>
      <c r="S38" s="198"/>
      <c r="T38" s="195"/>
      <c r="U38" s="248"/>
      <c r="V38" s="248"/>
      <c r="W38" s="249"/>
      <c r="X38" s="28"/>
      <c r="Y38" s="24"/>
      <c r="Z38" s="24"/>
    </row>
    <row r="39" spans="1:26" ht="21" customHeight="1" x14ac:dyDescent="0.25">
      <c r="A39" s="24"/>
      <c r="B39" s="29"/>
      <c r="C39" s="226"/>
      <c r="D39" s="41"/>
      <c r="E39" s="41"/>
      <c r="F39" s="85"/>
      <c r="G39" s="211"/>
      <c r="H39" s="212"/>
      <c r="I39" s="213"/>
      <c r="J39" s="223"/>
      <c r="K39" s="224"/>
      <c r="L39" s="224"/>
      <c r="M39" s="266"/>
      <c r="N39" s="226"/>
      <c r="O39" s="39"/>
      <c r="P39" s="39"/>
      <c r="Q39" s="196"/>
      <c r="R39" s="195"/>
      <c r="S39" s="198"/>
      <c r="T39" s="195"/>
      <c r="U39" s="248"/>
      <c r="V39" s="248"/>
      <c r="W39" s="249"/>
      <c r="X39" s="28"/>
      <c r="Y39" s="24"/>
      <c r="Z39" s="24"/>
    </row>
    <row r="40" spans="1:26" ht="21" customHeight="1" x14ac:dyDescent="0.25">
      <c r="A40" s="24"/>
      <c r="B40" s="29"/>
      <c r="C40" s="226"/>
      <c r="D40" s="41"/>
      <c r="E40" s="41"/>
      <c r="F40" s="40"/>
      <c r="G40" s="198"/>
      <c r="H40" s="234"/>
      <c r="I40" s="195"/>
      <c r="J40" s="231" t="s">
        <v>19</v>
      </c>
      <c r="K40" s="172"/>
      <c r="L40" s="172"/>
      <c r="M40" s="261"/>
      <c r="N40" s="226"/>
      <c r="O40" s="39"/>
      <c r="P40" s="39"/>
      <c r="Q40" s="196"/>
      <c r="R40" s="195"/>
      <c r="S40" s="198"/>
      <c r="T40" s="195"/>
      <c r="U40" s="241" t="s">
        <v>19</v>
      </c>
      <c r="V40" s="207"/>
      <c r="W40" s="242"/>
      <c r="X40" s="28"/>
      <c r="Y40" s="24"/>
      <c r="Z40" s="24"/>
    </row>
    <row r="41" spans="1:26" ht="21" customHeight="1" x14ac:dyDescent="0.25">
      <c r="A41" s="24"/>
      <c r="B41" s="29"/>
      <c r="C41" s="226"/>
      <c r="D41" s="41"/>
      <c r="E41" s="41"/>
      <c r="F41" s="40"/>
      <c r="G41" s="198"/>
      <c r="H41" s="234"/>
      <c r="I41" s="195"/>
      <c r="J41" s="201"/>
      <c r="K41" s="156"/>
      <c r="L41" s="156"/>
      <c r="M41" s="262"/>
      <c r="N41" s="226"/>
      <c r="O41" s="39"/>
      <c r="P41" s="39"/>
      <c r="Q41" s="196"/>
      <c r="R41" s="195"/>
      <c r="S41" s="198"/>
      <c r="T41" s="195"/>
      <c r="U41" s="207"/>
      <c r="V41" s="243"/>
      <c r="W41" s="242"/>
      <c r="X41" s="28"/>
      <c r="Y41" s="24"/>
      <c r="Z41" s="24"/>
    </row>
    <row r="42" spans="1:26" ht="21" customHeight="1" thickBot="1" x14ac:dyDescent="0.3">
      <c r="A42" s="24"/>
      <c r="B42" s="29"/>
      <c r="C42" s="227"/>
      <c r="D42" s="38"/>
      <c r="E42" s="38"/>
      <c r="F42" s="37"/>
      <c r="G42" s="235"/>
      <c r="H42" s="236"/>
      <c r="I42" s="237"/>
      <c r="J42" s="233"/>
      <c r="K42" s="215"/>
      <c r="L42" s="215"/>
      <c r="M42" s="263"/>
      <c r="N42" s="227"/>
      <c r="O42" s="36"/>
      <c r="P42" s="36"/>
      <c r="Q42" s="255"/>
      <c r="R42" s="237"/>
      <c r="S42" s="235"/>
      <c r="T42" s="237"/>
      <c r="U42" s="230"/>
      <c r="V42" s="230"/>
      <c r="W42" s="244"/>
      <c r="X42" s="28"/>
      <c r="Y42" s="24"/>
      <c r="Z42" s="24"/>
    </row>
    <row r="43" spans="1:26" ht="14.2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4.2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4.2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4.2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4.2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</sheetData>
  <mergeCells count="135">
    <mergeCell ref="G8:I8"/>
    <mergeCell ref="M8:M9"/>
    <mergeCell ref="N8:P9"/>
    <mergeCell ref="Q8:Q9"/>
    <mergeCell ref="R8:R9"/>
    <mergeCell ref="W8:W9"/>
    <mergeCell ref="T9:V9"/>
    <mergeCell ref="D2:F3"/>
    <mergeCell ref="G5:I5"/>
    <mergeCell ref="M5:Q5"/>
    <mergeCell ref="G6:I6"/>
    <mergeCell ref="M6:Q6"/>
    <mergeCell ref="W6:W7"/>
    <mergeCell ref="G7:I7"/>
    <mergeCell ref="T7:V7"/>
    <mergeCell ref="R10:R11"/>
    <mergeCell ref="W10:W11"/>
    <mergeCell ref="T11:V11"/>
    <mergeCell ref="F12:F13"/>
    <mergeCell ref="G12:I13"/>
    <mergeCell ref="L12:L13"/>
    <mergeCell ref="M12:M13"/>
    <mergeCell ref="N12:P13"/>
    <mergeCell ref="Q12:Q13"/>
    <mergeCell ref="R12:R13"/>
    <mergeCell ref="F10:F11"/>
    <mergeCell ref="G10:I11"/>
    <mergeCell ref="L10:L11"/>
    <mergeCell ref="M10:M11"/>
    <mergeCell ref="N10:P11"/>
    <mergeCell ref="Q10:Q11"/>
    <mergeCell ref="C19:M19"/>
    <mergeCell ref="N19:W19"/>
    <mergeCell ref="G20:I20"/>
    <mergeCell ref="L20:M20"/>
    <mergeCell ref="Q20:R20"/>
    <mergeCell ref="S20:T20"/>
    <mergeCell ref="W12:W13"/>
    <mergeCell ref="T13:V13"/>
    <mergeCell ref="W14:W15"/>
    <mergeCell ref="M15:R17"/>
    <mergeCell ref="T15:V15"/>
    <mergeCell ref="F16:I17"/>
    <mergeCell ref="W16:W17"/>
    <mergeCell ref="T17:V17"/>
    <mergeCell ref="G23:I23"/>
    <mergeCell ref="L23:M23"/>
    <mergeCell ref="Q23:R23"/>
    <mergeCell ref="S23:T23"/>
    <mergeCell ref="G24:I24"/>
    <mergeCell ref="L24:M24"/>
    <mergeCell ref="Q24:R24"/>
    <mergeCell ref="S24:T24"/>
    <mergeCell ref="G21:I21"/>
    <mergeCell ref="L21:M21"/>
    <mergeCell ref="Q21:R21"/>
    <mergeCell ref="S21:T21"/>
    <mergeCell ref="G22:I22"/>
    <mergeCell ref="L22:M22"/>
    <mergeCell ref="Q22:R22"/>
    <mergeCell ref="S22:T22"/>
    <mergeCell ref="G27:I27"/>
    <mergeCell ref="L27:M27"/>
    <mergeCell ref="Q27:R27"/>
    <mergeCell ref="S27:T27"/>
    <mergeCell ref="G28:I28"/>
    <mergeCell ref="L28:M28"/>
    <mergeCell ref="Q28:R28"/>
    <mergeCell ref="S28:T28"/>
    <mergeCell ref="G25:I25"/>
    <mergeCell ref="L25:M25"/>
    <mergeCell ref="Q25:R25"/>
    <mergeCell ref="S25:T25"/>
    <mergeCell ref="G26:I26"/>
    <mergeCell ref="L26:M26"/>
    <mergeCell ref="Q26:R26"/>
    <mergeCell ref="S26:T26"/>
    <mergeCell ref="G31:I31"/>
    <mergeCell ref="L31:M31"/>
    <mergeCell ref="Q31:R31"/>
    <mergeCell ref="S31:T31"/>
    <mergeCell ref="G32:I32"/>
    <mergeCell ref="L32:M32"/>
    <mergeCell ref="Q32:R32"/>
    <mergeCell ref="S32:T32"/>
    <mergeCell ref="G29:I29"/>
    <mergeCell ref="L29:M29"/>
    <mergeCell ref="Q29:R29"/>
    <mergeCell ref="S29:T29"/>
    <mergeCell ref="G30:I30"/>
    <mergeCell ref="L30:M30"/>
    <mergeCell ref="Q30:R30"/>
    <mergeCell ref="S30:T30"/>
    <mergeCell ref="G35:I35"/>
    <mergeCell ref="L35:M35"/>
    <mergeCell ref="Q35:R35"/>
    <mergeCell ref="S35:T35"/>
    <mergeCell ref="G36:I36"/>
    <mergeCell ref="L36:M36"/>
    <mergeCell ref="Q36:R36"/>
    <mergeCell ref="S36:T36"/>
    <mergeCell ref="G33:I33"/>
    <mergeCell ref="L33:M33"/>
    <mergeCell ref="Q33:R33"/>
    <mergeCell ref="S33:T33"/>
    <mergeCell ref="G34:I34"/>
    <mergeCell ref="L34:M34"/>
    <mergeCell ref="Q34:R34"/>
    <mergeCell ref="S34:T34"/>
    <mergeCell ref="C37:C42"/>
    <mergeCell ref="G37:I37"/>
    <mergeCell ref="N37:N42"/>
    <mergeCell ref="Q37:R37"/>
    <mergeCell ref="S37:T37"/>
    <mergeCell ref="G40:I40"/>
    <mergeCell ref="J40:M42"/>
    <mergeCell ref="Q40:R40"/>
    <mergeCell ref="S40:T40"/>
    <mergeCell ref="J37:M37"/>
    <mergeCell ref="J38:M39"/>
    <mergeCell ref="U37:W37"/>
    <mergeCell ref="U38:W39"/>
    <mergeCell ref="U40:W42"/>
    <mergeCell ref="G41:I41"/>
    <mergeCell ref="Q41:R41"/>
    <mergeCell ref="S41:T41"/>
    <mergeCell ref="G42:I42"/>
    <mergeCell ref="Q42:R42"/>
    <mergeCell ref="S42:T42"/>
    <mergeCell ref="G38:I38"/>
    <mergeCell ref="Q38:R38"/>
    <mergeCell ref="S38:T38"/>
    <mergeCell ref="G39:I39"/>
    <mergeCell ref="Q39:R39"/>
    <mergeCell ref="S39:T39"/>
  </mergeCells>
  <dataValidations count="1">
    <dataValidation type="list" allowBlank="1" showInputMessage="1" showErrorMessage="1" sqref="G6:I6" xr:uid="{55D3705F-4A7F-44F3-9005-A6BD8886FF68}">
      <formula1>"U13 CRITERIUM - D1, U13 CRITERIUM - D2, U13 CRITERIUM - D3, U13 - Secteur 8 - S1, U13 - Secteur 8 - S2, U13 - Secteur 8 - S3"</formula1>
    </dataValidation>
  </dataValidations>
  <printOptions horizontalCentered="1" verticalCentered="1"/>
  <pageMargins left="0.19685039370078738" right="0.19685039370078738" top="0" bottom="0.5703860188208183" header="0" footer="0"/>
  <pageSetup paperSize="9" scale="64" fitToHeight="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8A38-E7CD-4C97-A9CD-6DC846A902B7}">
  <sheetPr>
    <pageSetUpPr fitToPage="1"/>
  </sheetPr>
  <dimension ref="A1:G35"/>
  <sheetViews>
    <sheetView topLeftCell="A5" zoomScaleNormal="100" zoomScaleSheetLayoutView="100" workbookViewId="0">
      <selection activeCell="M16" sqref="M16"/>
    </sheetView>
  </sheetViews>
  <sheetFormatPr baseColWidth="10" defaultColWidth="11.42578125" defaultRowHeight="12.75" x14ac:dyDescent="0.2"/>
  <cols>
    <col min="1" max="1" width="3.7109375" style="86" customWidth="1"/>
    <col min="2" max="7" width="18" style="86" customWidth="1"/>
    <col min="8" max="16384" width="11.42578125" style="86"/>
  </cols>
  <sheetData>
    <row r="1" spans="1:7" ht="24.95" customHeight="1" x14ac:dyDescent="0.2">
      <c r="A1" s="269" t="s">
        <v>158</v>
      </c>
      <c r="B1" s="269"/>
      <c r="C1" s="269" t="s">
        <v>138</v>
      </c>
      <c r="D1" s="290" t="s">
        <v>71</v>
      </c>
      <c r="E1" s="314" t="s">
        <v>70</v>
      </c>
      <c r="F1" s="315"/>
      <c r="G1" s="316"/>
    </row>
    <row r="2" spans="1:7" ht="24.95" customHeight="1" x14ac:dyDescent="0.2">
      <c r="A2" s="269" t="s">
        <v>72</v>
      </c>
      <c r="B2" s="269"/>
      <c r="C2" s="269"/>
      <c r="D2" s="290"/>
      <c r="E2" s="317"/>
      <c r="F2" s="318"/>
      <c r="G2" s="319"/>
    </row>
    <row r="3" spans="1:7" ht="24.95" customHeight="1" thickBot="1" x14ac:dyDescent="0.25">
      <c r="C3" s="102"/>
      <c r="D3" s="102"/>
      <c r="E3" s="320" t="s">
        <v>69</v>
      </c>
      <c r="F3" s="321"/>
      <c r="G3" s="322"/>
    </row>
    <row r="4" spans="1:7" ht="24.95" customHeight="1" x14ac:dyDescent="0.2">
      <c r="C4" s="288" t="s">
        <v>68</v>
      </c>
      <c r="D4" s="291"/>
      <c r="E4" s="335" t="s">
        <v>67</v>
      </c>
      <c r="F4" s="336"/>
      <c r="G4" s="337"/>
    </row>
    <row r="5" spans="1:7" ht="24.95" customHeight="1" thickBot="1" x14ac:dyDescent="0.25">
      <c r="C5" s="289"/>
      <c r="D5" s="291"/>
      <c r="E5" s="338"/>
      <c r="F5" s="339"/>
      <c r="G5" s="340"/>
    </row>
    <row r="6" spans="1:7" ht="24.95" customHeight="1" x14ac:dyDescent="0.2"/>
    <row r="7" spans="1:7" ht="24.95" customHeight="1" x14ac:dyDescent="0.2">
      <c r="A7" s="278" t="s">
        <v>66</v>
      </c>
      <c r="B7" s="278"/>
      <c r="C7" s="278"/>
      <c r="D7" s="278"/>
      <c r="E7" s="278"/>
      <c r="F7" s="278"/>
      <c r="G7" s="278"/>
    </row>
    <row r="8" spans="1:7" s="100" customFormat="1" ht="24.95" customHeight="1" thickBot="1" x14ac:dyDescent="0.25">
      <c r="A8" s="101"/>
      <c r="B8" s="101"/>
      <c r="C8" s="101"/>
      <c r="D8" s="101"/>
      <c r="E8" s="101"/>
      <c r="F8" s="101"/>
      <c r="G8" s="101"/>
    </row>
    <row r="9" spans="1:7" ht="24.95" customHeight="1" x14ac:dyDescent="0.2">
      <c r="A9" s="341" t="s">
        <v>65</v>
      </c>
      <c r="B9" s="342"/>
      <c r="C9" s="343">
        <v>45269</v>
      </c>
      <c r="D9" s="344"/>
      <c r="E9" s="99" t="s">
        <v>64</v>
      </c>
      <c r="F9" s="328" t="s">
        <v>195</v>
      </c>
      <c r="G9" s="329"/>
    </row>
    <row r="10" spans="1:7" ht="24.95" customHeight="1" thickBot="1" x14ac:dyDescent="0.25">
      <c r="A10" s="279" t="s">
        <v>63</v>
      </c>
      <c r="B10" s="280"/>
      <c r="C10" s="308" t="s">
        <v>159</v>
      </c>
      <c r="D10" s="309"/>
      <c r="E10" s="98" t="s">
        <v>62</v>
      </c>
      <c r="F10" s="330">
        <v>2</v>
      </c>
      <c r="G10" s="322"/>
    </row>
    <row r="11" spans="1:7" ht="24.95" customHeight="1" x14ac:dyDescent="0.2">
      <c r="A11" s="281" t="s">
        <v>61</v>
      </c>
      <c r="B11" s="282"/>
      <c r="C11" s="283" t="str">
        <f>'Convocations U12-U13'!B8</f>
        <v>CHATEAUGIRON 3 / TA 4 /  RAC</v>
      </c>
      <c r="D11" s="284"/>
      <c r="E11" s="99" t="s">
        <v>60</v>
      </c>
      <c r="F11" s="331" t="s">
        <v>160</v>
      </c>
      <c r="G11" s="332"/>
    </row>
    <row r="12" spans="1:7" ht="24.95" customHeight="1" thickBot="1" x14ac:dyDescent="0.25">
      <c r="A12" s="279"/>
      <c r="B12" s="280"/>
      <c r="C12" s="270"/>
      <c r="D12" s="285"/>
      <c r="E12" s="98" t="s">
        <v>59</v>
      </c>
      <c r="F12" s="333"/>
      <c r="G12" s="334"/>
    </row>
    <row r="13" spans="1:7" ht="24.95" customHeight="1" thickBot="1" x14ac:dyDescent="0.25"/>
    <row r="14" spans="1:7" ht="24.95" customHeight="1" thickBot="1" x14ac:dyDescent="0.25">
      <c r="A14" s="310" t="s">
        <v>57</v>
      </c>
      <c r="B14" s="311"/>
      <c r="C14" s="312" t="s">
        <v>171</v>
      </c>
      <c r="D14" s="312"/>
      <c r="E14" s="312"/>
      <c r="F14" s="312"/>
      <c r="G14" s="313"/>
    </row>
    <row r="15" spans="1:7" ht="24.95" customHeight="1" x14ac:dyDescent="0.2">
      <c r="A15" s="109"/>
      <c r="B15" s="325" t="s">
        <v>56</v>
      </c>
      <c r="C15" s="326"/>
      <c r="D15" s="326"/>
      <c r="E15" s="327"/>
      <c r="F15" s="323" t="s">
        <v>55</v>
      </c>
      <c r="G15" s="324"/>
    </row>
    <row r="16" spans="1:7" ht="24.95" customHeight="1" x14ac:dyDescent="0.2">
      <c r="A16" s="96">
        <v>1</v>
      </c>
      <c r="B16" s="272" t="str">
        <f>'Convocations U12-U13'!B14</f>
        <v>ABBAS ISSAM</v>
      </c>
      <c r="C16" s="273"/>
      <c r="D16" s="273"/>
      <c r="E16" s="274"/>
      <c r="F16" s="286">
        <f>VLOOKUP(B16,LISTING!A:B,2,0)</f>
        <v>2548548580</v>
      </c>
      <c r="G16" s="287"/>
    </row>
    <row r="17" spans="1:7" ht="24.95" customHeight="1" x14ac:dyDescent="0.2">
      <c r="A17" s="96">
        <v>2</v>
      </c>
      <c r="B17" s="272" t="str">
        <f>'Convocations U12-U13'!B13</f>
        <v>CHAPPEE MALO</v>
      </c>
      <c r="C17" s="273"/>
      <c r="D17" s="273"/>
      <c r="E17" s="274"/>
      <c r="F17" s="286">
        <f>VLOOKUP(B17,LISTING!A:B,2,0)</f>
        <v>9604291018</v>
      </c>
      <c r="G17" s="287"/>
    </row>
    <row r="18" spans="1:7" ht="24.95" customHeight="1" x14ac:dyDescent="0.2">
      <c r="A18" s="96">
        <v>3</v>
      </c>
      <c r="B18" s="272" t="str">
        <f>'Convocations U12-U13'!B15</f>
        <v>ABDALLAH OMAR YLAN</v>
      </c>
      <c r="C18" s="273"/>
      <c r="D18" s="273"/>
      <c r="E18" s="274"/>
      <c r="F18" s="286">
        <f>VLOOKUP(B18,LISTING!A:B,2,0)</f>
        <v>9602305352</v>
      </c>
      <c r="G18" s="287"/>
    </row>
    <row r="19" spans="1:7" ht="24.95" customHeight="1" x14ac:dyDescent="0.2">
      <c r="A19" s="96">
        <v>4</v>
      </c>
      <c r="B19" s="272" t="str">
        <f>'Convocations U12-U13'!B16</f>
        <v>CAMBERT ALEX</v>
      </c>
      <c r="C19" s="273"/>
      <c r="D19" s="273"/>
      <c r="E19" s="274"/>
      <c r="F19" s="286">
        <f>VLOOKUP(B19,LISTING!A:B,2,0)</f>
        <v>2548353691</v>
      </c>
      <c r="G19" s="287"/>
    </row>
    <row r="20" spans="1:7" ht="24.95" customHeight="1" x14ac:dyDescent="0.2">
      <c r="A20" s="96">
        <v>5</v>
      </c>
      <c r="B20" s="272" t="str">
        <f>'Convocations U12-U13'!B17</f>
        <v>DUPONT ISAAC</v>
      </c>
      <c r="C20" s="273"/>
      <c r="D20" s="273"/>
      <c r="E20" s="274"/>
      <c r="F20" s="286">
        <f>VLOOKUP(B20,LISTING!A:B,2,0)</f>
        <v>9602791682</v>
      </c>
      <c r="G20" s="287"/>
    </row>
    <row r="21" spans="1:7" ht="24.95" customHeight="1" x14ac:dyDescent="0.2">
      <c r="A21" s="96">
        <v>6</v>
      </c>
      <c r="B21" s="272" t="str">
        <f>'Convocations U12-U13'!B18</f>
        <v>FRANCISQUIN DUGUE EDEN</v>
      </c>
      <c r="C21" s="273"/>
      <c r="D21" s="273"/>
      <c r="E21" s="274"/>
      <c r="F21" s="286">
        <f>VLOOKUP(B21,LISTING!A:B,2,0)</f>
        <v>9602777611</v>
      </c>
      <c r="G21" s="287"/>
    </row>
    <row r="22" spans="1:7" ht="24.95" customHeight="1" x14ac:dyDescent="0.2">
      <c r="A22" s="96">
        <v>7</v>
      </c>
      <c r="B22" s="272" t="str">
        <f>'Convocations U12-U13'!B19</f>
        <v>JUBERT CELIAN</v>
      </c>
      <c r="C22" s="273"/>
      <c r="D22" s="273"/>
      <c r="E22" s="274"/>
      <c r="F22" s="286">
        <f>VLOOKUP(B22,LISTING!A:B,2,0)</f>
        <v>9602547910</v>
      </c>
      <c r="G22" s="287"/>
    </row>
    <row r="23" spans="1:7" ht="24.95" customHeight="1" x14ac:dyDescent="0.2">
      <c r="A23" s="96">
        <v>8</v>
      </c>
      <c r="B23" s="272" t="str">
        <f>'Convocations U12-U13'!B20</f>
        <v>LHERMELIN ARTHUR</v>
      </c>
      <c r="C23" s="273"/>
      <c r="D23" s="273"/>
      <c r="E23" s="274"/>
      <c r="F23" s="286">
        <f>VLOOKUP(B23,LISTING!A:B,2,0)</f>
        <v>9602770576</v>
      </c>
      <c r="G23" s="287"/>
    </row>
    <row r="24" spans="1:7" ht="24.95" customHeight="1" x14ac:dyDescent="0.2">
      <c r="A24" s="96">
        <v>9</v>
      </c>
      <c r="B24" s="272" t="str">
        <f>'Convocations U12-U13'!B21</f>
        <v>MESTAT LENNY</v>
      </c>
      <c r="C24" s="273"/>
      <c r="D24" s="273"/>
      <c r="E24" s="274"/>
      <c r="F24" s="286">
        <f>VLOOKUP(B24,LISTING!A:B,2,0)</f>
        <v>2548438676</v>
      </c>
      <c r="G24" s="287"/>
    </row>
    <row r="25" spans="1:7" ht="24.95" customHeight="1" x14ac:dyDescent="0.2">
      <c r="A25" s="96">
        <v>10</v>
      </c>
      <c r="B25" s="272" t="str">
        <f>'Convocations U12-U13'!B22</f>
        <v>DOUICH ABDESSAMAD</v>
      </c>
      <c r="C25" s="273"/>
      <c r="D25" s="273"/>
      <c r="E25" s="274"/>
      <c r="F25" s="286">
        <f>VLOOKUP(B25,LISTING!A:B,2,0)</f>
        <v>9602497379</v>
      </c>
      <c r="G25" s="287"/>
    </row>
    <row r="26" spans="1:7" ht="24.95" customHeight="1" x14ac:dyDescent="0.2">
      <c r="A26" s="96">
        <v>11</v>
      </c>
      <c r="B26" s="272">
        <f>'Convocations U12-U13'!B23</f>
        <v>0</v>
      </c>
      <c r="C26" s="273"/>
      <c r="D26" s="273"/>
      <c r="E26" s="274"/>
      <c r="F26" s="286" t="e">
        <f>VLOOKUP(B26,LISTING!A:B,2,0)</f>
        <v>#N/A</v>
      </c>
      <c r="G26" s="287"/>
    </row>
    <row r="27" spans="1:7" ht="24.95" customHeight="1" thickBot="1" x14ac:dyDescent="0.25">
      <c r="A27" s="95">
        <v>12</v>
      </c>
      <c r="B27" s="275">
        <f>'Convocations U12-U13'!B24</f>
        <v>0</v>
      </c>
      <c r="C27" s="276"/>
      <c r="D27" s="276"/>
      <c r="E27" s="277"/>
      <c r="F27" s="270" t="e">
        <f>VLOOKUP(B27,LISTING!A:B,2,0)</f>
        <v>#N/A</v>
      </c>
      <c r="G27" s="271"/>
    </row>
    <row r="28" spans="1:7" ht="24.95" customHeight="1" thickBot="1" x14ac:dyDescent="0.25">
      <c r="A28" s="93"/>
      <c r="B28" s="94"/>
      <c r="C28" s="94"/>
      <c r="D28" s="93"/>
      <c r="E28" s="93"/>
      <c r="F28" s="93"/>
      <c r="G28" s="93"/>
    </row>
    <row r="29" spans="1:7" ht="24.95" customHeight="1" x14ac:dyDescent="0.2">
      <c r="A29" s="294" t="s">
        <v>54</v>
      </c>
      <c r="B29" s="295"/>
      <c r="C29" s="295"/>
      <c r="D29" s="306" t="str">
        <f>'Convocations U12-U13'!B34</f>
        <v>MENARD JOCELYN</v>
      </c>
      <c r="E29" s="307"/>
      <c r="F29" s="304" t="s">
        <v>53</v>
      </c>
      <c r="G29" s="305"/>
    </row>
    <row r="30" spans="1:7" ht="24.95" customHeight="1" thickBot="1" x14ac:dyDescent="0.25">
      <c r="A30" s="296" t="s">
        <v>52</v>
      </c>
      <c r="B30" s="297"/>
      <c r="C30" s="297"/>
      <c r="D30" s="286">
        <f>VLOOKUP(D29,LISTING!A:B,2,0)</f>
        <v>2548394579</v>
      </c>
      <c r="E30" s="287"/>
      <c r="F30" s="298"/>
      <c r="G30" s="287"/>
    </row>
    <row r="31" spans="1:7" ht="24.95" customHeight="1" x14ac:dyDescent="0.2">
      <c r="A31" s="300" t="s">
        <v>51</v>
      </c>
      <c r="B31" s="301"/>
      <c r="C31" s="301"/>
      <c r="D31" s="92"/>
      <c r="E31" s="91" t="s">
        <v>50</v>
      </c>
      <c r="F31" s="298"/>
      <c r="G31" s="287"/>
    </row>
    <row r="32" spans="1:7" ht="24.95" customHeight="1" x14ac:dyDescent="0.2">
      <c r="A32" s="302"/>
      <c r="B32" s="303"/>
      <c r="C32" s="303"/>
      <c r="D32" s="90" t="s">
        <v>74</v>
      </c>
      <c r="E32" s="89" t="s">
        <v>49</v>
      </c>
      <c r="F32" s="298"/>
      <c r="G32" s="287"/>
    </row>
    <row r="33" spans="1:7" ht="24.95" customHeight="1" thickBot="1" x14ac:dyDescent="0.25">
      <c r="A33" s="296"/>
      <c r="B33" s="297"/>
      <c r="C33" s="297"/>
      <c r="D33" s="88"/>
      <c r="E33" s="87" t="s">
        <v>48</v>
      </c>
      <c r="F33" s="299"/>
      <c r="G33" s="271"/>
    </row>
    <row r="34" spans="1:7" ht="19.149999999999999" customHeight="1" x14ac:dyDescent="0.2">
      <c r="A34" s="293"/>
      <c r="B34" s="293"/>
      <c r="C34" s="293"/>
      <c r="D34" s="293"/>
      <c r="E34" s="293"/>
      <c r="F34" s="293"/>
      <c r="G34" s="293"/>
    </row>
    <row r="35" spans="1:7" ht="24.95" customHeight="1" x14ac:dyDescent="0.2">
      <c r="A35" s="292" t="s">
        <v>47</v>
      </c>
      <c r="B35" s="292"/>
      <c r="C35" s="292"/>
      <c r="D35" s="292"/>
      <c r="E35" s="292"/>
      <c r="F35" s="292"/>
      <c r="G35" s="292"/>
    </row>
  </sheetData>
  <mergeCells count="57">
    <mergeCell ref="E1:G2"/>
    <mergeCell ref="E3:G3"/>
    <mergeCell ref="F17:G17"/>
    <mergeCell ref="F18:G18"/>
    <mergeCell ref="F23:G23"/>
    <mergeCell ref="F15:G15"/>
    <mergeCell ref="F20:G20"/>
    <mergeCell ref="B15:E15"/>
    <mergeCell ref="B16:E16"/>
    <mergeCell ref="F9:G9"/>
    <mergeCell ref="F10:G10"/>
    <mergeCell ref="F11:G11"/>
    <mergeCell ref="F12:G12"/>
    <mergeCell ref="E4:G5"/>
    <mergeCell ref="A9:B9"/>
    <mergeCell ref="C9:D9"/>
    <mergeCell ref="F26:G26"/>
    <mergeCell ref="F24:G24"/>
    <mergeCell ref="C10:D10"/>
    <mergeCell ref="B18:E18"/>
    <mergeCell ref="B19:E19"/>
    <mergeCell ref="B20:E20"/>
    <mergeCell ref="B17:E17"/>
    <mergeCell ref="A14:B14"/>
    <mergeCell ref="C14:G14"/>
    <mergeCell ref="B24:E24"/>
    <mergeCell ref="B21:E21"/>
    <mergeCell ref="B22:E22"/>
    <mergeCell ref="B23:E23"/>
    <mergeCell ref="F22:G22"/>
    <mergeCell ref="B25:E25"/>
    <mergeCell ref="F25:G25"/>
    <mergeCell ref="A35:G35"/>
    <mergeCell ref="A34:G34"/>
    <mergeCell ref="A29:C29"/>
    <mergeCell ref="A30:C30"/>
    <mergeCell ref="F30:G33"/>
    <mergeCell ref="A31:C33"/>
    <mergeCell ref="D30:E30"/>
    <mergeCell ref="F29:G29"/>
    <mergeCell ref="D29:E29"/>
    <mergeCell ref="A1:B1"/>
    <mergeCell ref="A2:B2"/>
    <mergeCell ref="C1:C2"/>
    <mergeCell ref="F27:G27"/>
    <mergeCell ref="B26:E26"/>
    <mergeCell ref="B27:E27"/>
    <mergeCell ref="A7:G7"/>
    <mergeCell ref="A10:B10"/>
    <mergeCell ref="A11:B12"/>
    <mergeCell ref="C11:D12"/>
    <mergeCell ref="F19:G19"/>
    <mergeCell ref="F16:G16"/>
    <mergeCell ref="F21:G21"/>
    <mergeCell ref="C4:C5"/>
    <mergeCell ref="D1:D2"/>
    <mergeCell ref="D4:D5"/>
  </mergeCells>
  <dataValidations count="3">
    <dataValidation type="list" allowBlank="1" showInputMessage="1" showErrorMessage="1" sqref="F9:G9" xr:uid="{7DCE44AA-0B5E-4B63-8786-8FF627B811E2}">
      <formula1>"CRITERIUM - BRASSAGE OR, CRITERIUM - BRASSAGE ARGENT, CRITERIUM - BRASSAGE BRONZE, SECTEUR - BRASSAGE OR, SECTEUR - BRASSAGE ARGENT, SECTEUR - BRASSAGE BRONZE, FESTIVAL FOOT U13, COUPE D35, COUPE SECTEUR, COUPE PAYS"</formula1>
    </dataValidation>
    <dataValidation type="list" allowBlank="1" showInputMessage="1" showErrorMessage="1" sqref="F10:G10" xr:uid="{B063BC8D-DBB2-4847-83D7-AB77DB8D06C5}">
      <formula1>"1, 2, 3, 4"</formula1>
    </dataValidation>
    <dataValidation type="list" allowBlank="1" showInputMessage="1" showErrorMessage="1" sqref="E1:G2" xr:uid="{05020BDD-640A-40ED-AAFA-DDCF103C6949}">
      <formula1>"CRITERIUM, SECTEUR 8"</formula1>
    </dataValidation>
  </dataValidations>
  <printOptions horizontalCentered="1" verticalCentered="1"/>
  <pageMargins left="3.937007874015748E-2" right="3.937007874015748E-2" top="0.19685039370078741" bottom="0.19685039370078741" header="0.19685039370078741" footer="0.19685039370078741"/>
  <pageSetup paperSize="9" scale="91" fitToHeight="0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4A50-DB5C-4FD1-BEAE-224A17636705}">
  <sheetPr>
    <pageSetUpPr fitToPage="1"/>
  </sheetPr>
  <dimension ref="A1:G35"/>
  <sheetViews>
    <sheetView topLeftCell="A3" zoomScaleNormal="100" zoomScaleSheetLayoutView="100" workbookViewId="0">
      <selection activeCell="F11" sqref="F11:G11"/>
    </sheetView>
  </sheetViews>
  <sheetFormatPr baseColWidth="10" defaultColWidth="11.42578125" defaultRowHeight="12.75" x14ac:dyDescent="0.2"/>
  <cols>
    <col min="1" max="1" width="3.7109375" style="86" customWidth="1"/>
    <col min="2" max="7" width="18" style="86" customWidth="1"/>
    <col min="8" max="16384" width="11.42578125" style="86"/>
  </cols>
  <sheetData>
    <row r="1" spans="1:7" ht="24.95" customHeight="1" x14ac:dyDescent="0.2">
      <c r="A1" s="269" t="s">
        <v>158</v>
      </c>
      <c r="B1" s="269"/>
      <c r="C1" s="269" t="s">
        <v>138</v>
      </c>
      <c r="D1" s="290" t="s">
        <v>71</v>
      </c>
      <c r="E1" s="314" t="s">
        <v>70</v>
      </c>
      <c r="F1" s="315"/>
      <c r="G1" s="316"/>
    </row>
    <row r="2" spans="1:7" ht="24.95" customHeight="1" x14ac:dyDescent="0.2">
      <c r="A2" s="269" t="s">
        <v>72</v>
      </c>
      <c r="B2" s="269"/>
      <c r="C2" s="269"/>
      <c r="D2" s="290"/>
      <c r="E2" s="317"/>
      <c r="F2" s="318"/>
      <c r="G2" s="319"/>
    </row>
    <row r="3" spans="1:7" ht="24.95" customHeight="1" thickBot="1" x14ac:dyDescent="0.25">
      <c r="C3" s="102"/>
      <c r="D3" s="102"/>
      <c r="E3" s="320" t="s">
        <v>69</v>
      </c>
      <c r="F3" s="321"/>
      <c r="G3" s="322"/>
    </row>
    <row r="4" spans="1:7" ht="24.95" customHeight="1" x14ac:dyDescent="0.2">
      <c r="C4" s="288" t="s">
        <v>68</v>
      </c>
      <c r="D4" s="291"/>
      <c r="E4" s="335" t="s">
        <v>67</v>
      </c>
      <c r="F4" s="336"/>
      <c r="G4" s="337"/>
    </row>
    <row r="5" spans="1:7" ht="24.95" customHeight="1" thickBot="1" x14ac:dyDescent="0.25">
      <c r="C5" s="289"/>
      <c r="D5" s="291"/>
      <c r="E5" s="338"/>
      <c r="F5" s="339"/>
      <c r="G5" s="340"/>
    </row>
    <row r="6" spans="1:7" ht="24.95" customHeight="1" x14ac:dyDescent="0.2"/>
    <row r="7" spans="1:7" ht="24.95" customHeight="1" x14ac:dyDescent="0.2">
      <c r="A7" s="278" t="s">
        <v>66</v>
      </c>
      <c r="B7" s="278"/>
      <c r="C7" s="278"/>
      <c r="D7" s="278"/>
      <c r="E7" s="278"/>
      <c r="F7" s="278"/>
      <c r="G7" s="278"/>
    </row>
    <row r="8" spans="1:7" s="100" customFormat="1" ht="24.95" customHeight="1" thickBot="1" x14ac:dyDescent="0.25">
      <c r="A8" s="101"/>
      <c r="B8" s="101"/>
      <c r="C8" s="101"/>
      <c r="D8" s="101"/>
      <c r="E8" s="101"/>
      <c r="F8" s="101"/>
      <c r="G8" s="101"/>
    </row>
    <row r="9" spans="1:7" ht="24.95" customHeight="1" x14ac:dyDescent="0.2">
      <c r="A9" s="341" t="s">
        <v>65</v>
      </c>
      <c r="B9" s="342"/>
      <c r="C9" s="343">
        <v>45318</v>
      </c>
      <c r="D9" s="344"/>
      <c r="E9" s="99" t="s">
        <v>64</v>
      </c>
      <c r="F9" s="328" t="s">
        <v>196</v>
      </c>
      <c r="G9" s="329"/>
    </row>
    <row r="10" spans="1:7" ht="24.95" customHeight="1" thickBot="1" x14ac:dyDescent="0.25">
      <c r="A10" s="279" t="s">
        <v>63</v>
      </c>
      <c r="B10" s="280"/>
      <c r="C10" s="308" t="s">
        <v>199</v>
      </c>
      <c r="D10" s="309"/>
      <c r="E10" s="98" t="s">
        <v>62</v>
      </c>
      <c r="F10" s="330">
        <v>3</v>
      </c>
      <c r="G10" s="322"/>
    </row>
    <row r="11" spans="1:7" ht="24.95" customHeight="1" x14ac:dyDescent="0.2">
      <c r="A11" s="281" t="s">
        <v>61</v>
      </c>
      <c r="B11" s="282"/>
      <c r="C11" s="349" t="str">
        <f>'Convocations U12-U13'!C8</f>
        <v>CHATEAUGIRON  4 / NOYAL 3 / RAC 2</v>
      </c>
      <c r="D11" s="350"/>
      <c r="E11" s="99" t="s">
        <v>60</v>
      </c>
      <c r="F11" s="331" t="s">
        <v>205</v>
      </c>
      <c r="G11" s="332"/>
    </row>
    <row r="12" spans="1:7" ht="24.95" customHeight="1" thickBot="1" x14ac:dyDescent="0.25">
      <c r="A12" s="279"/>
      <c r="B12" s="280"/>
      <c r="C12" s="351"/>
      <c r="D12" s="352"/>
      <c r="E12" s="98" t="s">
        <v>59</v>
      </c>
      <c r="F12" s="333" t="s">
        <v>58</v>
      </c>
      <c r="G12" s="334"/>
    </row>
    <row r="13" spans="1:7" ht="24.95" customHeight="1" thickBot="1" x14ac:dyDescent="0.25"/>
    <row r="14" spans="1:7" ht="24.95" customHeight="1" thickBot="1" x14ac:dyDescent="0.25">
      <c r="A14" s="310" t="s">
        <v>57</v>
      </c>
      <c r="B14" s="311"/>
      <c r="C14" s="312" t="s">
        <v>170</v>
      </c>
      <c r="D14" s="312"/>
      <c r="E14" s="312"/>
      <c r="F14" s="312"/>
      <c r="G14" s="313"/>
    </row>
    <row r="15" spans="1:7" ht="24.95" customHeight="1" x14ac:dyDescent="0.2">
      <c r="A15" s="97"/>
      <c r="B15" s="325" t="s">
        <v>56</v>
      </c>
      <c r="C15" s="326"/>
      <c r="D15" s="326"/>
      <c r="E15" s="327"/>
      <c r="F15" s="347" t="s">
        <v>55</v>
      </c>
      <c r="G15" s="348"/>
    </row>
    <row r="16" spans="1:7" ht="24.95" customHeight="1" x14ac:dyDescent="0.2">
      <c r="A16" s="96">
        <v>1</v>
      </c>
      <c r="B16" s="272" t="str">
        <f>'Convocations U12-U13'!C13</f>
        <v>ALILECHE IMAD</v>
      </c>
      <c r="C16" s="273"/>
      <c r="D16" s="273"/>
      <c r="E16" s="274"/>
      <c r="F16" s="286">
        <f>VLOOKUP(B16,LISTING!A:B,2,0)</f>
        <v>9604421612</v>
      </c>
      <c r="G16" s="287"/>
    </row>
    <row r="17" spans="1:7" ht="24.95" customHeight="1" x14ac:dyDescent="0.2">
      <c r="A17" s="96">
        <v>2</v>
      </c>
      <c r="B17" s="272" t="str">
        <f>'Convocations U12-U13'!C15</f>
        <v>ELSATTOUF MAJD</v>
      </c>
      <c r="C17" s="273"/>
      <c r="D17" s="273"/>
      <c r="E17" s="274"/>
      <c r="F17" s="286">
        <f>VLOOKUP(B17,LISTING!A:B,2,0)</f>
        <v>9604405119</v>
      </c>
      <c r="G17" s="287"/>
    </row>
    <row r="18" spans="1:7" ht="24.95" customHeight="1" x14ac:dyDescent="0.2">
      <c r="A18" s="96">
        <v>3</v>
      </c>
      <c r="B18" s="272" t="str">
        <f>'Convocations U12-U13'!C14</f>
        <v>BOUFFART LEO</v>
      </c>
      <c r="C18" s="273"/>
      <c r="D18" s="273"/>
      <c r="E18" s="274"/>
      <c r="F18" s="286">
        <f>VLOOKUP(B18,LISTING!A:B,2,0)</f>
        <v>9602332838</v>
      </c>
      <c r="G18" s="287"/>
    </row>
    <row r="19" spans="1:7" ht="24.95" customHeight="1" x14ac:dyDescent="0.2">
      <c r="A19" s="96">
        <v>4</v>
      </c>
      <c r="B19" s="272" t="str">
        <f>'Convocations U12-U13'!C16</f>
        <v>ERGIN OZGUR</v>
      </c>
      <c r="C19" s="273"/>
      <c r="D19" s="273"/>
      <c r="E19" s="274"/>
      <c r="F19" s="286">
        <f>VLOOKUP(B19,LISTING!A:B,2,0)</f>
        <v>2548253040</v>
      </c>
      <c r="G19" s="287"/>
    </row>
    <row r="20" spans="1:7" ht="24.95" customHeight="1" x14ac:dyDescent="0.2">
      <c r="A20" s="96">
        <v>5</v>
      </c>
      <c r="B20" s="272" t="str">
        <f>'Convocations U12-U13'!C17</f>
        <v>FERRAGU HELLEU ADAM</v>
      </c>
      <c r="C20" s="273"/>
      <c r="D20" s="273"/>
      <c r="E20" s="274"/>
      <c r="F20" s="286">
        <f>VLOOKUP(B20,LISTING!A:B,2,0)</f>
        <v>2548355351</v>
      </c>
      <c r="G20" s="287"/>
    </row>
    <row r="21" spans="1:7" ht="24.95" customHeight="1" x14ac:dyDescent="0.2">
      <c r="A21" s="96">
        <v>6</v>
      </c>
      <c r="B21" s="272" t="str">
        <f>'Convocations U12-U13'!C18</f>
        <v>HARDY LENNY</v>
      </c>
      <c r="C21" s="273"/>
      <c r="D21" s="273"/>
      <c r="E21" s="274"/>
      <c r="F21" s="286">
        <f>VLOOKUP(B21,LISTING!A:B,2,0)</f>
        <v>2548219664</v>
      </c>
      <c r="G21" s="287"/>
    </row>
    <row r="22" spans="1:7" ht="24.95" customHeight="1" x14ac:dyDescent="0.2">
      <c r="A22" s="96">
        <v>7</v>
      </c>
      <c r="B22" s="272" t="str">
        <f>'Convocations U12-U13'!C19</f>
        <v>MADIMDAHOMA HISHAM</v>
      </c>
      <c r="C22" s="273"/>
      <c r="D22" s="273"/>
      <c r="E22" s="274"/>
      <c r="F22" s="286" t="e">
        <f>VLOOKUP(B22,LISTING!A:B,2,0)</f>
        <v>#N/A</v>
      </c>
      <c r="G22" s="287"/>
    </row>
    <row r="23" spans="1:7" ht="24.95" customHeight="1" x14ac:dyDescent="0.2">
      <c r="A23" s="96">
        <v>8</v>
      </c>
      <c r="B23" s="272" t="e">
        <f>'Convocations U12-U13'!#REF!</f>
        <v>#REF!</v>
      </c>
      <c r="C23" s="273"/>
      <c r="D23" s="273"/>
      <c r="E23" s="274"/>
      <c r="F23" s="286">
        <v>9602468789</v>
      </c>
      <c r="G23" s="287"/>
    </row>
    <row r="24" spans="1:7" ht="24.95" customHeight="1" x14ac:dyDescent="0.2">
      <c r="A24" s="96">
        <v>9</v>
      </c>
      <c r="B24" s="272" t="str">
        <f>'Convocations U12-U13'!C20</f>
        <v>TRAORE ALI</v>
      </c>
      <c r="C24" s="273"/>
      <c r="D24" s="273"/>
      <c r="E24" s="274"/>
      <c r="F24" s="286">
        <f>VLOOKUP(B24,LISTING!A:B,2,0)</f>
        <v>9602215196</v>
      </c>
      <c r="G24" s="287"/>
    </row>
    <row r="25" spans="1:7" ht="24.95" customHeight="1" x14ac:dyDescent="0.2">
      <c r="A25" s="96">
        <v>10</v>
      </c>
      <c r="B25" s="272" t="str">
        <f>'Convocations U12-U13'!C22</f>
        <v>ZAKARIA ISLAM</v>
      </c>
      <c r="C25" s="273"/>
      <c r="D25" s="273"/>
      <c r="E25" s="274"/>
      <c r="F25" s="286">
        <f>VLOOKUP(B25,LISTING!A:B,2,0)</f>
        <v>9603238478</v>
      </c>
      <c r="G25" s="287"/>
    </row>
    <row r="26" spans="1:7" ht="24.95" customHeight="1" x14ac:dyDescent="0.2">
      <c r="A26" s="96">
        <v>11</v>
      </c>
      <c r="B26" s="272">
        <f>'Convocations U12-U13'!C23</f>
        <v>0</v>
      </c>
      <c r="C26" s="273"/>
      <c r="D26" s="273"/>
      <c r="E26" s="274"/>
      <c r="F26" s="286" t="e">
        <f>VLOOKUP(B26,LISTING!A:B,2,0)</f>
        <v>#N/A</v>
      </c>
      <c r="G26" s="287"/>
    </row>
    <row r="27" spans="1:7" ht="24.95" customHeight="1" thickBot="1" x14ac:dyDescent="0.25">
      <c r="A27" s="95">
        <v>12</v>
      </c>
      <c r="B27" s="275">
        <f>'Convocations U12-U13'!C24</f>
        <v>0</v>
      </c>
      <c r="C27" s="276"/>
      <c r="D27" s="276"/>
      <c r="E27" s="277"/>
      <c r="F27" s="270" t="e">
        <f>VLOOKUP(B27,LISTING!A:B,2,0)</f>
        <v>#N/A</v>
      </c>
      <c r="G27" s="271"/>
    </row>
    <row r="28" spans="1:7" ht="24.95" customHeight="1" thickBot="1" x14ac:dyDescent="0.25">
      <c r="A28" s="93"/>
      <c r="B28" s="94"/>
      <c r="C28" s="94"/>
      <c r="D28" s="93"/>
      <c r="E28" s="93"/>
      <c r="F28" s="93"/>
      <c r="G28" s="93"/>
    </row>
    <row r="29" spans="1:7" ht="24.95" customHeight="1" x14ac:dyDescent="0.2">
      <c r="A29" s="294" t="s">
        <v>54</v>
      </c>
      <c r="B29" s="295"/>
      <c r="C29" s="295"/>
      <c r="D29" s="306" t="str">
        <f>'Convocations U12-U13'!C34</f>
        <v>AUDINAY JONATHAN</v>
      </c>
      <c r="E29" s="307"/>
      <c r="F29" s="304" t="s">
        <v>53</v>
      </c>
      <c r="G29" s="305"/>
    </row>
    <row r="30" spans="1:7" ht="24.95" customHeight="1" thickBot="1" x14ac:dyDescent="0.25">
      <c r="A30" s="296" t="s">
        <v>52</v>
      </c>
      <c r="B30" s="297"/>
      <c r="C30" s="297"/>
      <c r="D30" s="345">
        <f>VLOOKUP(D29,LISTING!A:B,2,0)</f>
        <v>2546841069</v>
      </c>
      <c r="E30" s="346"/>
      <c r="F30" s="298"/>
      <c r="G30" s="287"/>
    </row>
    <row r="31" spans="1:7" ht="24.95" customHeight="1" x14ac:dyDescent="0.2">
      <c r="A31" s="300" t="s">
        <v>51</v>
      </c>
      <c r="B31" s="301"/>
      <c r="C31" s="301"/>
      <c r="D31" s="92"/>
      <c r="E31" s="91" t="s">
        <v>50</v>
      </c>
      <c r="F31" s="298"/>
      <c r="G31" s="287"/>
    </row>
    <row r="32" spans="1:7" ht="24.95" customHeight="1" x14ac:dyDescent="0.2">
      <c r="A32" s="302"/>
      <c r="B32" s="303"/>
      <c r="C32" s="303"/>
      <c r="D32" s="90" t="s">
        <v>73</v>
      </c>
      <c r="E32" s="89" t="s">
        <v>49</v>
      </c>
      <c r="F32" s="298"/>
      <c r="G32" s="287"/>
    </row>
    <row r="33" spans="1:7" ht="24.95" customHeight="1" thickBot="1" x14ac:dyDescent="0.25">
      <c r="A33" s="296"/>
      <c r="B33" s="297"/>
      <c r="C33" s="297"/>
      <c r="D33" s="88"/>
      <c r="E33" s="87" t="s">
        <v>48</v>
      </c>
      <c r="F33" s="299"/>
      <c r="G33" s="271"/>
    </row>
    <row r="34" spans="1:7" ht="19.149999999999999" customHeight="1" x14ac:dyDescent="0.2">
      <c r="A34" s="293"/>
      <c r="B34" s="293"/>
      <c r="C34" s="293"/>
      <c r="D34" s="293"/>
      <c r="E34" s="293"/>
      <c r="F34" s="293"/>
      <c r="G34" s="293"/>
    </row>
    <row r="35" spans="1:7" ht="24.95" customHeight="1" x14ac:dyDescent="0.2">
      <c r="A35" s="292" t="s">
        <v>47</v>
      </c>
      <c r="B35" s="292"/>
      <c r="C35" s="292"/>
      <c r="D35" s="292"/>
      <c r="E35" s="292"/>
      <c r="F35" s="292"/>
      <c r="G35" s="292"/>
    </row>
  </sheetData>
  <mergeCells count="57">
    <mergeCell ref="D1:D2"/>
    <mergeCell ref="E1:G2"/>
    <mergeCell ref="E3:G3"/>
    <mergeCell ref="C4:C5"/>
    <mergeCell ref="D4:D5"/>
    <mergeCell ref="E4:G5"/>
    <mergeCell ref="A7:G7"/>
    <mergeCell ref="A9:B9"/>
    <mergeCell ref="C9:D9"/>
    <mergeCell ref="F9:G9"/>
    <mergeCell ref="A10:B10"/>
    <mergeCell ref="C10:D10"/>
    <mergeCell ref="F10:G10"/>
    <mergeCell ref="A11:B12"/>
    <mergeCell ref="C11:D12"/>
    <mergeCell ref="F11:G11"/>
    <mergeCell ref="F12:G12"/>
    <mergeCell ref="A14:B14"/>
    <mergeCell ref="C14:G14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  <mergeCell ref="B25:E25"/>
    <mergeCell ref="F25:G25"/>
    <mergeCell ref="B26:E26"/>
    <mergeCell ref="F26:G26"/>
    <mergeCell ref="B21:E21"/>
    <mergeCell ref="F21:G21"/>
    <mergeCell ref="B22:E22"/>
    <mergeCell ref="F22:G22"/>
    <mergeCell ref="B23:E23"/>
    <mergeCell ref="F23:G23"/>
    <mergeCell ref="A34:G34"/>
    <mergeCell ref="A35:G35"/>
    <mergeCell ref="A1:B1"/>
    <mergeCell ref="C1:C2"/>
    <mergeCell ref="A2:B2"/>
    <mergeCell ref="B27:E27"/>
    <mergeCell ref="F27:G27"/>
    <mergeCell ref="A29:C29"/>
    <mergeCell ref="D29:E29"/>
    <mergeCell ref="F29:G29"/>
    <mergeCell ref="A30:C30"/>
    <mergeCell ref="D30:E30"/>
    <mergeCell ref="F30:G33"/>
    <mergeCell ref="A31:C33"/>
    <mergeCell ref="B24:E24"/>
    <mergeCell ref="F24:G24"/>
  </mergeCells>
  <dataValidations count="3">
    <dataValidation type="list" allowBlank="1" showInputMessage="1" showErrorMessage="1" sqref="F10:G10" xr:uid="{FD7058A8-D099-4183-B2FE-FF53AB21DDB7}">
      <formula1>"1, 2, 3, 4"</formula1>
    </dataValidation>
    <dataValidation type="list" allowBlank="1" showInputMessage="1" showErrorMessage="1" sqref="F9:G9" xr:uid="{5E30CD0E-79F5-4E8E-AD3C-B5D12AD3AC94}">
      <formula1>"CRITERIUM - BRASSAGE OR, CRITERIUM - BRASSAGE ARGENT, CRITERIUM - BRASSAGE BRONZE, SECTEUR - BRASSAGE OR, SECTEUR - BRASSAGE ARGENT, SECTEUR - BRASSAGE BRONZE, FESTIVAL FOOT U13, COUPE D35, COUPE SECTEUR, COUPE PAYS"</formula1>
    </dataValidation>
    <dataValidation type="list" allowBlank="1" showInputMessage="1" showErrorMessage="1" sqref="E1:G2" xr:uid="{0872E18F-15D4-4A5C-9DB2-F9DA9A6A412D}">
      <formula1>"CRITERIUM, SECTEUR 8"</formula1>
    </dataValidation>
  </dataValidations>
  <printOptions horizontalCentered="1" verticalCentered="1"/>
  <pageMargins left="3.937007874015748E-2" right="3.937007874015748E-2" top="0.19685039370078741" bottom="0.19685039370078741" header="0.19685039370078741" footer="0.19685039370078741"/>
  <pageSetup paperSize="9" scale="91" fitToHeight="0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27D0-5353-43CE-85BB-65DA578ECB48}">
  <sheetPr>
    <pageSetUpPr fitToPage="1"/>
  </sheetPr>
  <dimension ref="A1:G35"/>
  <sheetViews>
    <sheetView zoomScaleNormal="100" zoomScaleSheetLayoutView="100" workbookViewId="0">
      <selection activeCell="O17" sqref="O17"/>
    </sheetView>
  </sheetViews>
  <sheetFormatPr baseColWidth="10" defaultColWidth="11.42578125" defaultRowHeight="12.75" x14ac:dyDescent="0.2"/>
  <cols>
    <col min="1" max="1" width="3.7109375" style="86" customWidth="1"/>
    <col min="2" max="7" width="18" style="86" customWidth="1"/>
    <col min="8" max="16384" width="11.42578125" style="86"/>
  </cols>
  <sheetData>
    <row r="1" spans="1:7" ht="24.95" customHeight="1" x14ac:dyDescent="0.2">
      <c r="A1" s="269" t="s">
        <v>158</v>
      </c>
      <c r="B1" s="269"/>
      <c r="C1" s="269" t="s">
        <v>138</v>
      </c>
      <c r="D1" s="290" t="s">
        <v>71</v>
      </c>
      <c r="E1" s="314" t="s">
        <v>70</v>
      </c>
      <c r="F1" s="315"/>
      <c r="G1" s="316"/>
    </row>
    <row r="2" spans="1:7" ht="24.95" customHeight="1" x14ac:dyDescent="0.2">
      <c r="A2" s="269" t="s">
        <v>72</v>
      </c>
      <c r="B2" s="269"/>
      <c r="C2" s="269"/>
      <c r="D2" s="290"/>
      <c r="E2" s="317"/>
      <c r="F2" s="318"/>
      <c r="G2" s="319"/>
    </row>
    <row r="3" spans="1:7" ht="24.95" customHeight="1" thickBot="1" x14ac:dyDescent="0.25">
      <c r="C3" s="102"/>
      <c r="D3" s="102"/>
      <c r="E3" s="320" t="s">
        <v>69</v>
      </c>
      <c r="F3" s="321"/>
      <c r="G3" s="322"/>
    </row>
    <row r="4" spans="1:7" ht="24.95" customHeight="1" x14ac:dyDescent="0.2">
      <c r="C4" s="288" t="s">
        <v>68</v>
      </c>
      <c r="D4" s="291"/>
      <c r="E4" s="335" t="s">
        <v>67</v>
      </c>
      <c r="F4" s="336"/>
      <c r="G4" s="337"/>
    </row>
    <row r="5" spans="1:7" ht="24.95" customHeight="1" thickBot="1" x14ac:dyDescent="0.25">
      <c r="C5" s="289"/>
      <c r="D5" s="291"/>
      <c r="E5" s="338"/>
      <c r="F5" s="339"/>
      <c r="G5" s="340"/>
    </row>
    <row r="6" spans="1:7" ht="24.95" customHeight="1" x14ac:dyDescent="0.2"/>
    <row r="7" spans="1:7" ht="24.95" customHeight="1" x14ac:dyDescent="0.2">
      <c r="A7" s="278" t="s">
        <v>66</v>
      </c>
      <c r="B7" s="278"/>
      <c r="C7" s="278"/>
      <c r="D7" s="278"/>
      <c r="E7" s="278"/>
      <c r="F7" s="278"/>
      <c r="G7" s="278"/>
    </row>
    <row r="8" spans="1:7" s="100" customFormat="1" ht="24.95" customHeight="1" thickBot="1" x14ac:dyDescent="0.25">
      <c r="A8" s="101"/>
      <c r="B8" s="101"/>
      <c r="C8" s="101"/>
      <c r="D8" s="101"/>
      <c r="E8" s="101"/>
      <c r="F8" s="101"/>
      <c r="G8" s="101"/>
    </row>
    <row r="9" spans="1:7" ht="24.95" customHeight="1" x14ac:dyDescent="0.2">
      <c r="A9" s="341" t="s">
        <v>65</v>
      </c>
      <c r="B9" s="342"/>
      <c r="C9" s="343">
        <v>44953</v>
      </c>
      <c r="D9" s="344"/>
      <c r="E9" s="99" t="s">
        <v>64</v>
      </c>
      <c r="F9" s="328" t="s">
        <v>196</v>
      </c>
      <c r="G9" s="329"/>
    </row>
    <row r="10" spans="1:7" ht="24.95" customHeight="1" thickBot="1" x14ac:dyDescent="0.25">
      <c r="A10" s="279" t="s">
        <v>63</v>
      </c>
      <c r="B10" s="280"/>
      <c r="C10" s="308" t="s">
        <v>159</v>
      </c>
      <c r="D10" s="309"/>
      <c r="E10" s="98" t="s">
        <v>62</v>
      </c>
      <c r="F10" s="330">
        <v>3</v>
      </c>
      <c r="G10" s="322"/>
    </row>
    <row r="11" spans="1:7" ht="24.95" customHeight="1" x14ac:dyDescent="0.2">
      <c r="A11" s="281" t="s">
        <v>61</v>
      </c>
      <c r="B11" s="282"/>
      <c r="C11" s="283" t="s">
        <v>159</v>
      </c>
      <c r="D11" s="284"/>
      <c r="E11" s="99" t="s">
        <v>60</v>
      </c>
      <c r="F11" s="331" t="s">
        <v>160</v>
      </c>
      <c r="G11" s="332"/>
    </row>
    <row r="12" spans="1:7" ht="24.95" customHeight="1" thickBot="1" x14ac:dyDescent="0.25">
      <c r="A12" s="279"/>
      <c r="B12" s="280"/>
      <c r="C12" s="270"/>
      <c r="D12" s="285"/>
      <c r="E12" s="98" t="s">
        <v>59</v>
      </c>
      <c r="F12" s="333" t="s">
        <v>58</v>
      </c>
      <c r="G12" s="334"/>
    </row>
    <row r="13" spans="1:7" ht="24.95" customHeight="1" thickBot="1" x14ac:dyDescent="0.25"/>
    <row r="14" spans="1:7" ht="24.95" customHeight="1" thickBot="1" x14ac:dyDescent="0.25">
      <c r="A14" s="310" t="s">
        <v>57</v>
      </c>
      <c r="B14" s="311"/>
      <c r="C14" s="312" t="s">
        <v>142</v>
      </c>
      <c r="D14" s="312"/>
      <c r="E14" s="312"/>
      <c r="F14" s="312"/>
      <c r="G14" s="313"/>
    </row>
    <row r="15" spans="1:7" ht="24.95" customHeight="1" x14ac:dyDescent="0.2">
      <c r="A15" s="97"/>
      <c r="B15" s="325" t="s">
        <v>56</v>
      </c>
      <c r="C15" s="326"/>
      <c r="D15" s="326"/>
      <c r="E15" s="327"/>
      <c r="F15" s="347" t="s">
        <v>55</v>
      </c>
      <c r="G15" s="348"/>
    </row>
    <row r="16" spans="1:7" ht="24.95" customHeight="1" x14ac:dyDescent="0.2">
      <c r="A16" s="96">
        <v>1</v>
      </c>
      <c r="B16" s="272">
        <f>'Convocations U12-U13'!D13</f>
        <v>0</v>
      </c>
      <c r="C16" s="273"/>
      <c r="D16" s="273"/>
      <c r="E16" s="274"/>
      <c r="F16" s="286" t="e">
        <f>VLOOKUP(B16,LISTING!A:B,2,0)</f>
        <v>#N/A</v>
      </c>
      <c r="G16" s="287"/>
    </row>
    <row r="17" spans="1:7" ht="24.95" customHeight="1" x14ac:dyDescent="0.2">
      <c r="A17" s="96">
        <v>2</v>
      </c>
      <c r="B17" s="272">
        <f>'Convocations U12-U13'!D14</f>
        <v>0</v>
      </c>
      <c r="C17" s="273"/>
      <c r="D17" s="273"/>
      <c r="E17" s="274"/>
      <c r="F17" s="286" t="e">
        <f>VLOOKUP(B17,LISTING!A:B,2,0)</f>
        <v>#N/A</v>
      </c>
      <c r="G17" s="287"/>
    </row>
    <row r="18" spans="1:7" ht="24.95" customHeight="1" x14ac:dyDescent="0.2">
      <c r="A18" s="96">
        <v>3</v>
      </c>
      <c r="B18" s="272">
        <f>'Convocations U12-U13'!D16</f>
        <v>0</v>
      </c>
      <c r="C18" s="273"/>
      <c r="D18" s="273"/>
      <c r="E18" s="274"/>
      <c r="F18" s="286">
        <v>9604168773</v>
      </c>
      <c r="G18" s="287"/>
    </row>
    <row r="19" spans="1:7" ht="24.95" customHeight="1" x14ac:dyDescent="0.2">
      <c r="A19" s="96">
        <v>4</v>
      </c>
      <c r="B19" s="272">
        <f>'Convocations U12-U13'!D15</f>
        <v>0</v>
      </c>
      <c r="C19" s="273"/>
      <c r="D19" s="273"/>
      <c r="E19" s="274"/>
      <c r="F19" s="286">
        <v>9604168773</v>
      </c>
      <c r="G19" s="287"/>
    </row>
    <row r="20" spans="1:7" ht="24.95" customHeight="1" x14ac:dyDescent="0.2">
      <c r="A20" s="96">
        <v>5</v>
      </c>
      <c r="B20" s="272" t="str">
        <f>'Convocations U12-U13'!D17</f>
        <v>FORFAIT</v>
      </c>
      <c r="C20" s="273"/>
      <c r="D20" s="273"/>
      <c r="E20" s="274"/>
      <c r="F20" s="286" t="e">
        <f>VLOOKUP(B20,LISTING!A:B,2,0)</f>
        <v>#N/A</v>
      </c>
      <c r="G20" s="287"/>
    </row>
    <row r="21" spans="1:7" ht="24.95" customHeight="1" x14ac:dyDescent="0.2">
      <c r="A21" s="96">
        <v>6</v>
      </c>
      <c r="B21" s="272">
        <f>'Convocations U12-U13'!D18</f>
        <v>0</v>
      </c>
      <c r="C21" s="273"/>
      <c r="D21" s="273"/>
      <c r="E21" s="274"/>
      <c r="F21" s="286" t="e">
        <f>VLOOKUP(B21,LISTING!A:B,2,0)</f>
        <v>#N/A</v>
      </c>
      <c r="G21" s="287"/>
    </row>
    <row r="22" spans="1:7" ht="24.95" customHeight="1" x14ac:dyDescent="0.2">
      <c r="A22" s="96">
        <v>7</v>
      </c>
      <c r="B22" s="272">
        <f>'Convocations U12-U13'!D19</f>
        <v>0</v>
      </c>
      <c r="C22" s="273"/>
      <c r="D22" s="273"/>
      <c r="E22" s="274"/>
      <c r="F22" s="286" t="e">
        <f>VLOOKUP(B22,LISTING!A:B,2,0)</f>
        <v>#N/A</v>
      </c>
      <c r="G22" s="287"/>
    </row>
    <row r="23" spans="1:7" ht="24.95" customHeight="1" x14ac:dyDescent="0.2">
      <c r="A23" s="96">
        <v>8</v>
      </c>
      <c r="B23" s="272">
        <f>'Convocations U12-U13'!D20</f>
        <v>0</v>
      </c>
      <c r="C23" s="273"/>
      <c r="D23" s="273"/>
      <c r="E23" s="274"/>
      <c r="F23" s="286" t="e">
        <f>VLOOKUP(B23,LISTING!A:B,2,0)</f>
        <v>#N/A</v>
      </c>
      <c r="G23" s="287"/>
    </row>
    <row r="24" spans="1:7" ht="24.95" customHeight="1" x14ac:dyDescent="0.2">
      <c r="A24" s="96">
        <v>9</v>
      </c>
      <c r="B24" s="272">
        <f>'Convocations U12-U13'!D21</f>
        <v>0</v>
      </c>
      <c r="C24" s="273"/>
      <c r="D24" s="273"/>
      <c r="E24" s="274"/>
      <c r="F24" s="286" t="e">
        <f>VLOOKUP(B24,LISTING!A:B,2,0)</f>
        <v>#N/A</v>
      </c>
      <c r="G24" s="287"/>
    </row>
    <row r="25" spans="1:7" ht="24.95" customHeight="1" x14ac:dyDescent="0.2">
      <c r="A25" s="96">
        <v>10</v>
      </c>
      <c r="B25" s="272">
        <f>'Convocations U12-U13'!D22</f>
        <v>0</v>
      </c>
      <c r="C25" s="273"/>
      <c r="D25" s="273"/>
      <c r="E25" s="274"/>
      <c r="F25" s="286" t="e">
        <f>VLOOKUP(B25,LISTING!A:B,2,0)</f>
        <v>#N/A</v>
      </c>
      <c r="G25" s="287"/>
    </row>
    <row r="26" spans="1:7" ht="24.95" customHeight="1" x14ac:dyDescent="0.2">
      <c r="A26" s="96">
        <v>11</v>
      </c>
      <c r="B26" s="272">
        <f>'Convocations U12-U13'!D24</f>
        <v>0</v>
      </c>
      <c r="C26" s="273"/>
      <c r="D26" s="273"/>
      <c r="E26" s="274"/>
      <c r="F26" s="286" t="e">
        <f>VLOOKUP(B26,LISTING!A:B,2,0)</f>
        <v>#N/A</v>
      </c>
      <c r="G26" s="287"/>
    </row>
    <row r="27" spans="1:7" ht="24.95" customHeight="1" thickBot="1" x14ac:dyDescent="0.25">
      <c r="A27" s="95">
        <v>12</v>
      </c>
      <c r="B27" s="275" t="e">
        <f>'Convocations U12-U13'!#REF!</f>
        <v>#REF!</v>
      </c>
      <c r="C27" s="276"/>
      <c r="D27" s="276"/>
      <c r="E27" s="277"/>
      <c r="F27" s="270" t="e">
        <f>VLOOKUP(B27,LISTING!A:B,2,0)</f>
        <v>#REF!</v>
      </c>
      <c r="G27" s="271"/>
    </row>
    <row r="28" spans="1:7" ht="24.95" customHeight="1" thickBot="1" x14ac:dyDescent="0.25">
      <c r="A28" s="93"/>
      <c r="B28" s="94"/>
      <c r="C28" s="94"/>
      <c r="D28" s="93"/>
      <c r="E28" s="93"/>
      <c r="F28" s="93"/>
      <c r="G28" s="93"/>
    </row>
    <row r="29" spans="1:7" ht="24.95" customHeight="1" x14ac:dyDescent="0.2">
      <c r="A29" s="294" t="s">
        <v>54</v>
      </c>
      <c r="B29" s="295"/>
      <c r="C29" s="295"/>
      <c r="D29" s="306" t="s">
        <v>155</v>
      </c>
      <c r="E29" s="307"/>
      <c r="F29" s="304" t="s">
        <v>53</v>
      </c>
      <c r="G29" s="305"/>
    </row>
    <row r="30" spans="1:7" ht="24.95" customHeight="1" thickBot="1" x14ac:dyDescent="0.25">
      <c r="A30" s="296" t="s">
        <v>52</v>
      </c>
      <c r="B30" s="297"/>
      <c r="C30" s="297"/>
      <c r="D30" s="345">
        <v>2297715497</v>
      </c>
      <c r="E30" s="346"/>
      <c r="F30" s="298"/>
      <c r="G30" s="287"/>
    </row>
    <row r="31" spans="1:7" ht="24.95" customHeight="1" x14ac:dyDescent="0.2">
      <c r="A31" s="300" t="s">
        <v>51</v>
      </c>
      <c r="B31" s="301"/>
      <c r="C31" s="301"/>
      <c r="E31" s="91" t="s">
        <v>50</v>
      </c>
      <c r="F31" s="298"/>
      <c r="G31" s="287"/>
    </row>
    <row r="32" spans="1:7" ht="24.95" customHeight="1" x14ac:dyDescent="0.2">
      <c r="A32" s="302"/>
      <c r="B32" s="303"/>
      <c r="C32" s="303"/>
      <c r="D32" s="92" t="s">
        <v>74</v>
      </c>
      <c r="E32" s="89" t="s">
        <v>49</v>
      </c>
      <c r="F32" s="298"/>
      <c r="G32" s="287"/>
    </row>
    <row r="33" spans="1:7" ht="24.95" customHeight="1" thickBot="1" x14ac:dyDescent="0.25">
      <c r="A33" s="296"/>
      <c r="B33" s="297"/>
      <c r="C33" s="297"/>
      <c r="D33" s="103"/>
      <c r="E33" s="87" t="s">
        <v>48</v>
      </c>
      <c r="F33" s="299"/>
      <c r="G33" s="271"/>
    </row>
    <row r="34" spans="1:7" ht="19.149999999999999" customHeight="1" x14ac:dyDescent="0.2">
      <c r="A34" s="293"/>
      <c r="B34" s="293"/>
      <c r="C34" s="293"/>
      <c r="D34" s="293"/>
      <c r="E34" s="293"/>
      <c r="F34" s="293"/>
      <c r="G34" s="293"/>
    </row>
    <row r="35" spans="1:7" ht="24.95" customHeight="1" x14ac:dyDescent="0.2">
      <c r="A35" s="292" t="s">
        <v>47</v>
      </c>
      <c r="B35" s="292"/>
      <c r="C35" s="292"/>
      <c r="D35" s="292"/>
      <c r="E35" s="292"/>
      <c r="F35" s="292"/>
      <c r="G35" s="292"/>
    </row>
  </sheetData>
  <mergeCells count="57">
    <mergeCell ref="D1:D2"/>
    <mergeCell ref="E1:G2"/>
    <mergeCell ref="E3:G3"/>
    <mergeCell ref="C4:C5"/>
    <mergeCell ref="D4:D5"/>
    <mergeCell ref="E4:G5"/>
    <mergeCell ref="A7:G7"/>
    <mergeCell ref="A9:B9"/>
    <mergeCell ref="C9:D9"/>
    <mergeCell ref="F9:G9"/>
    <mergeCell ref="A10:B10"/>
    <mergeCell ref="C10:D10"/>
    <mergeCell ref="F10:G10"/>
    <mergeCell ref="A11:B12"/>
    <mergeCell ref="C11:D12"/>
    <mergeCell ref="F11:G11"/>
    <mergeCell ref="F12:G12"/>
    <mergeCell ref="A14:B14"/>
    <mergeCell ref="C14:G14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  <mergeCell ref="B25:E25"/>
    <mergeCell ref="F25:G25"/>
    <mergeCell ref="B26:E26"/>
    <mergeCell ref="F26:G26"/>
    <mergeCell ref="B21:E21"/>
    <mergeCell ref="F21:G21"/>
    <mergeCell ref="B22:E22"/>
    <mergeCell ref="F22:G22"/>
    <mergeCell ref="B23:E23"/>
    <mergeCell ref="F23:G23"/>
    <mergeCell ref="A34:G34"/>
    <mergeCell ref="A35:G35"/>
    <mergeCell ref="A1:B1"/>
    <mergeCell ref="C1:C2"/>
    <mergeCell ref="A2:B2"/>
    <mergeCell ref="B27:E27"/>
    <mergeCell ref="F27:G27"/>
    <mergeCell ref="A29:C29"/>
    <mergeCell ref="D29:E29"/>
    <mergeCell ref="F29:G29"/>
    <mergeCell ref="A30:C30"/>
    <mergeCell ref="D30:E30"/>
    <mergeCell ref="F30:G33"/>
    <mergeCell ref="A31:C33"/>
    <mergeCell ref="B24:E24"/>
    <mergeCell ref="F24:G24"/>
  </mergeCells>
  <dataValidations count="3">
    <dataValidation type="list" allowBlank="1" showInputMessage="1" showErrorMessage="1" sqref="F10:G10" xr:uid="{10649B74-C949-4D76-BF24-F5FE2FA2F1BA}">
      <formula1>"1, 2, 3, 4"</formula1>
    </dataValidation>
    <dataValidation type="list" allowBlank="1" showInputMessage="1" showErrorMessage="1" sqref="F9:G9" xr:uid="{BA721984-8534-48CA-B1BB-8F600FFC999A}">
      <formula1>"CRITERIUM - BRASSAGE OR, CRITERIUM - BRASSAGE ARGENT, CRITERIUM - BRASSAGE BRONZE, SECTEUR - BRASSAGE OR, SECTEUR - BRASSAGE ARGENT, SECTEUR - BRASSAGE BRONZE, FESTIVAL FOOT U13, COUPE D35, COUPE SECTEUR, COUPE PAYS"</formula1>
    </dataValidation>
    <dataValidation type="list" allowBlank="1" showInputMessage="1" showErrorMessage="1" sqref="E1:G2" xr:uid="{1E4DAB86-3D51-433B-89BF-8E3FA515AA1A}">
      <formula1>"CRITERIUM, SECTEUR 8"</formula1>
    </dataValidation>
  </dataValidations>
  <printOptions horizontalCentered="1" verticalCentered="1"/>
  <pageMargins left="3.937007874015748E-2" right="3.937007874015748E-2" top="0.19685039370078741" bottom="0.19685039370078741" header="0.19685039370078741" footer="0.19685039370078741"/>
  <pageSetup paperSize="9" scale="91" fitToHeight="0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BE87D-623E-4255-BC7E-A2CED76BAF34}">
  <sheetPr>
    <tabColor theme="8" tint="0.79998168889431442"/>
    <pageSetUpPr fitToPage="1"/>
  </sheetPr>
  <dimension ref="A1:Z941"/>
  <sheetViews>
    <sheetView showGridLines="0" view="pageBreakPreview" topLeftCell="A6" zoomScale="80" zoomScaleNormal="100" zoomScaleSheetLayoutView="80" workbookViewId="0">
      <selection activeCell="G31" sqref="G31:I31"/>
    </sheetView>
  </sheetViews>
  <sheetFormatPr baseColWidth="10" defaultColWidth="14.42578125" defaultRowHeight="15" customHeight="1" x14ac:dyDescent="0.25"/>
  <cols>
    <col min="1" max="1" width="3.28515625" style="23" customWidth="1"/>
    <col min="2" max="2" width="3.42578125" style="23" customWidth="1"/>
    <col min="3" max="5" width="3.7109375" style="23" customWidth="1"/>
    <col min="6" max="6" width="20" style="23" customWidth="1"/>
    <col min="7" max="9" width="11.42578125" style="23" customWidth="1"/>
    <col min="10" max="11" width="3.7109375" style="23" customWidth="1"/>
    <col min="12" max="12" width="21.42578125" style="23" customWidth="1"/>
    <col min="13" max="13" width="11.140625" style="23" customWidth="1"/>
    <col min="14" max="15" width="3.85546875" style="23" customWidth="1"/>
    <col min="16" max="16" width="3.7109375" style="23" customWidth="1"/>
    <col min="17" max="18" width="11.140625" style="23" customWidth="1"/>
    <col min="19" max="19" width="4.28515625" style="23" customWidth="1"/>
    <col min="20" max="20" width="31" style="23" customWidth="1"/>
    <col min="21" max="22" width="3.7109375" style="23" customWidth="1"/>
    <col min="23" max="23" width="32.7109375" style="23" customWidth="1"/>
    <col min="24" max="24" width="3.7109375" style="23" customWidth="1"/>
    <col min="25" max="26" width="10.7109375" style="23" customWidth="1"/>
    <col min="27" max="16384" width="14.42578125" style="23"/>
  </cols>
  <sheetData>
    <row r="1" spans="1:26" ht="14.25" customHeight="1" thickBo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3.25" customHeight="1" x14ac:dyDescent="0.25">
      <c r="A2" s="24"/>
      <c r="B2" s="35"/>
      <c r="C2" s="34"/>
      <c r="D2" s="154" t="s">
        <v>44</v>
      </c>
      <c r="E2" s="155"/>
      <c r="F2" s="15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3"/>
      <c r="Y2" s="24"/>
      <c r="Z2" s="24"/>
    </row>
    <row r="3" spans="1:26" ht="23.25" customHeight="1" x14ac:dyDescent="0.25">
      <c r="A3" s="24"/>
      <c r="B3" s="29"/>
      <c r="C3" s="24"/>
      <c r="D3" s="156"/>
      <c r="E3" s="156"/>
      <c r="F3" s="156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8"/>
      <c r="Y3" s="24"/>
      <c r="Z3" s="24"/>
    </row>
    <row r="4" spans="1:26" ht="14.25" customHeight="1" x14ac:dyDescent="0.25">
      <c r="A4" s="24"/>
      <c r="B4" s="29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8"/>
      <c r="Y4" s="24"/>
      <c r="Z4" s="24"/>
    </row>
    <row r="5" spans="1:26" ht="14.25" customHeight="1" x14ac:dyDescent="0.25">
      <c r="A5" s="24"/>
      <c r="B5" s="29"/>
      <c r="C5" s="24"/>
      <c r="D5" s="24"/>
      <c r="E5" s="24"/>
      <c r="F5" s="32" t="s">
        <v>18</v>
      </c>
      <c r="G5" s="157" t="s">
        <v>179</v>
      </c>
      <c r="H5" s="156"/>
      <c r="I5" s="156"/>
      <c r="J5" s="30"/>
      <c r="K5" s="30"/>
      <c r="L5" s="60" t="s">
        <v>13</v>
      </c>
      <c r="M5" s="161"/>
      <c r="N5" s="156"/>
      <c r="O5" s="156"/>
      <c r="P5" s="156"/>
      <c r="Q5" s="156"/>
      <c r="R5" s="24"/>
      <c r="S5" s="24"/>
      <c r="T5" s="61" t="s">
        <v>43</v>
      </c>
      <c r="U5" s="62" t="s">
        <v>42</v>
      </c>
      <c r="V5" s="62" t="s">
        <v>41</v>
      </c>
      <c r="W5" s="61" t="s">
        <v>40</v>
      </c>
      <c r="X5" s="28"/>
      <c r="Y5" s="24"/>
      <c r="Z5" s="24"/>
    </row>
    <row r="6" spans="1:26" ht="14.25" customHeight="1" x14ac:dyDescent="0.25">
      <c r="A6" s="24"/>
      <c r="B6" s="29"/>
      <c r="C6" s="24"/>
      <c r="D6" s="24"/>
      <c r="E6" s="24"/>
      <c r="F6" s="32" t="s">
        <v>16</v>
      </c>
      <c r="G6" s="158" t="s">
        <v>178</v>
      </c>
      <c r="H6" s="159"/>
      <c r="I6" s="160"/>
      <c r="J6" s="30"/>
      <c r="K6" s="30"/>
      <c r="L6" s="60" t="s">
        <v>12</v>
      </c>
      <c r="M6" s="161"/>
      <c r="N6" s="156"/>
      <c r="O6" s="156"/>
      <c r="P6" s="156"/>
      <c r="Q6" s="156"/>
      <c r="R6" s="24"/>
      <c r="S6" s="24"/>
      <c r="T6" s="57" t="s">
        <v>39</v>
      </c>
      <c r="U6" s="56"/>
      <c r="V6" s="56"/>
      <c r="W6" s="162"/>
      <c r="X6" s="28"/>
      <c r="Y6" s="24"/>
      <c r="Z6" s="24"/>
    </row>
    <row r="7" spans="1:26" ht="14.25" customHeight="1" x14ac:dyDescent="0.25">
      <c r="A7" s="24"/>
      <c r="B7" s="29"/>
      <c r="C7" s="24"/>
      <c r="D7" s="24"/>
      <c r="E7" s="24"/>
      <c r="F7" s="32" t="s">
        <v>15</v>
      </c>
      <c r="G7" s="167" t="s">
        <v>213</v>
      </c>
      <c r="H7" s="168"/>
      <c r="I7" s="169"/>
      <c r="J7" s="30"/>
      <c r="K7" s="30"/>
      <c r="L7" s="24"/>
      <c r="M7" s="24"/>
      <c r="N7" s="24"/>
      <c r="O7" s="24"/>
      <c r="P7" s="24"/>
      <c r="Q7" s="24"/>
      <c r="R7" s="24"/>
      <c r="S7" s="24"/>
      <c r="T7" s="164"/>
      <c r="U7" s="165"/>
      <c r="V7" s="166"/>
      <c r="W7" s="163"/>
      <c r="X7" s="28"/>
      <c r="Y7" s="24"/>
      <c r="Z7" s="24"/>
    </row>
    <row r="8" spans="1:26" ht="15" customHeight="1" x14ac:dyDescent="0.25">
      <c r="A8" s="24"/>
      <c r="B8" s="29"/>
      <c r="C8" s="24"/>
      <c r="D8" s="24"/>
      <c r="E8" s="24"/>
      <c r="F8" s="32" t="s">
        <v>14</v>
      </c>
      <c r="G8" s="167" t="s">
        <v>157</v>
      </c>
      <c r="H8" s="168"/>
      <c r="I8" s="169"/>
      <c r="J8" s="30"/>
      <c r="K8" s="30"/>
      <c r="L8" s="24"/>
      <c r="M8" s="178" t="s">
        <v>38</v>
      </c>
      <c r="N8" s="178" t="s">
        <v>37</v>
      </c>
      <c r="O8" s="156"/>
      <c r="P8" s="156"/>
      <c r="Q8" s="178" t="s">
        <v>36</v>
      </c>
      <c r="R8" s="181" t="s">
        <v>35</v>
      </c>
      <c r="S8" s="24"/>
      <c r="T8" s="57" t="s">
        <v>34</v>
      </c>
      <c r="U8" s="56"/>
      <c r="V8" s="56"/>
      <c r="W8" s="162"/>
      <c r="X8" s="28"/>
      <c r="Y8" s="24"/>
      <c r="Z8" s="24"/>
    </row>
    <row r="9" spans="1:26" ht="14.25" customHeight="1" x14ac:dyDescent="0.25">
      <c r="A9" s="24"/>
      <c r="B9" s="29"/>
      <c r="C9" s="24"/>
      <c r="D9" s="24"/>
      <c r="E9" s="24"/>
      <c r="F9" s="24"/>
      <c r="G9" s="24"/>
      <c r="H9" s="24"/>
      <c r="I9" s="24"/>
      <c r="J9" s="24"/>
      <c r="K9" s="24"/>
      <c r="L9" s="24"/>
      <c r="M9" s="165"/>
      <c r="N9" s="165"/>
      <c r="O9" s="165"/>
      <c r="P9" s="165"/>
      <c r="Q9" s="165"/>
      <c r="R9" s="165"/>
      <c r="S9" s="24"/>
      <c r="T9" s="183"/>
      <c r="U9" s="165"/>
      <c r="V9" s="166"/>
      <c r="W9" s="163"/>
      <c r="X9" s="28"/>
      <c r="Y9" s="24"/>
      <c r="Z9" s="24"/>
    </row>
    <row r="10" spans="1:26" ht="14.25" customHeight="1" x14ac:dyDescent="0.25">
      <c r="A10" s="24"/>
      <c r="B10" s="29"/>
      <c r="C10" s="24"/>
      <c r="D10" s="24"/>
      <c r="E10" s="24"/>
      <c r="F10" s="170" t="s">
        <v>11</v>
      </c>
      <c r="G10" s="171" t="s">
        <v>194</v>
      </c>
      <c r="H10" s="172"/>
      <c r="I10" s="173"/>
      <c r="J10" s="31"/>
      <c r="K10" s="31"/>
      <c r="L10" s="175" t="s">
        <v>33</v>
      </c>
      <c r="M10" s="176"/>
      <c r="N10" s="177"/>
      <c r="O10" s="172"/>
      <c r="P10" s="173"/>
      <c r="Q10" s="180"/>
      <c r="R10" s="176"/>
      <c r="S10" s="24"/>
      <c r="T10" s="57" t="s">
        <v>34</v>
      </c>
      <c r="U10" s="56"/>
      <c r="V10" s="56"/>
      <c r="W10" s="162"/>
      <c r="X10" s="28"/>
      <c r="Y10" s="24"/>
      <c r="Z10" s="24"/>
    </row>
    <row r="11" spans="1:26" ht="14.25" customHeight="1" x14ac:dyDescent="0.25">
      <c r="A11" s="24"/>
      <c r="B11" s="29"/>
      <c r="C11" s="24"/>
      <c r="D11" s="24"/>
      <c r="E11" s="24"/>
      <c r="F11" s="163"/>
      <c r="G11" s="174"/>
      <c r="H11" s="165"/>
      <c r="I11" s="166"/>
      <c r="J11" s="31"/>
      <c r="K11" s="31"/>
      <c r="L11" s="156"/>
      <c r="M11" s="163"/>
      <c r="N11" s="174"/>
      <c r="O11" s="165"/>
      <c r="P11" s="166"/>
      <c r="Q11" s="163"/>
      <c r="R11" s="163"/>
      <c r="S11" s="24"/>
      <c r="T11" s="164"/>
      <c r="U11" s="165"/>
      <c r="V11" s="166"/>
      <c r="W11" s="163"/>
      <c r="X11" s="28"/>
      <c r="Y11" s="24"/>
      <c r="Z11" s="24"/>
    </row>
    <row r="12" spans="1:26" ht="14.25" customHeight="1" x14ac:dyDescent="0.25">
      <c r="A12" s="24"/>
      <c r="B12" s="29"/>
      <c r="C12" s="24"/>
      <c r="D12" s="24"/>
      <c r="E12" s="24"/>
      <c r="F12" s="170" t="s">
        <v>10</v>
      </c>
      <c r="G12" s="184" t="str">
        <f>'Convocations U12-U13'!F8</f>
        <v>GEVEZE / DOL / ST-MALO 2</v>
      </c>
      <c r="H12" s="172"/>
      <c r="I12" s="173"/>
      <c r="J12" s="31"/>
      <c r="K12" s="31"/>
      <c r="L12" s="175" t="s">
        <v>33</v>
      </c>
      <c r="M12" s="176"/>
      <c r="N12" s="177"/>
      <c r="O12" s="172"/>
      <c r="P12" s="173"/>
      <c r="Q12" s="180"/>
      <c r="R12" s="176"/>
      <c r="S12" s="24"/>
      <c r="T12" s="57" t="s">
        <v>30</v>
      </c>
      <c r="U12" s="56"/>
      <c r="V12" s="56"/>
      <c r="W12" s="162"/>
      <c r="X12" s="28"/>
      <c r="Y12" s="24"/>
      <c r="Z12" s="24"/>
    </row>
    <row r="13" spans="1:26" ht="14.25" customHeight="1" x14ac:dyDescent="0.25">
      <c r="A13" s="24"/>
      <c r="B13" s="29"/>
      <c r="C13" s="24"/>
      <c r="D13" s="24"/>
      <c r="E13" s="24"/>
      <c r="F13" s="163"/>
      <c r="G13" s="174"/>
      <c r="H13" s="165"/>
      <c r="I13" s="166"/>
      <c r="J13" s="31"/>
      <c r="K13" s="31"/>
      <c r="L13" s="156"/>
      <c r="M13" s="163"/>
      <c r="N13" s="174"/>
      <c r="O13" s="165"/>
      <c r="P13" s="166"/>
      <c r="Q13" s="163"/>
      <c r="R13" s="163"/>
      <c r="S13" s="24"/>
      <c r="T13" s="164"/>
      <c r="U13" s="165"/>
      <c r="V13" s="166"/>
      <c r="W13" s="163"/>
      <c r="X13" s="28"/>
      <c r="Y13" s="24"/>
      <c r="Z13" s="24"/>
    </row>
    <row r="14" spans="1:26" ht="14.25" customHeight="1" x14ac:dyDescent="0.25">
      <c r="A14" s="24"/>
      <c r="B14" s="29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57" t="s">
        <v>30</v>
      </c>
      <c r="U14" s="56"/>
      <c r="V14" s="56"/>
      <c r="W14" s="162"/>
      <c r="X14" s="28"/>
      <c r="Y14" s="24"/>
      <c r="Z14" s="24"/>
    </row>
    <row r="15" spans="1:26" ht="14.25" customHeight="1" x14ac:dyDescent="0.25">
      <c r="A15" s="24"/>
      <c r="B15" s="29"/>
      <c r="C15" s="24"/>
      <c r="D15" s="24"/>
      <c r="E15" s="24"/>
      <c r="F15" s="59" t="s">
        <v>32</v>
      </c>
      <c r="G15" s="24"/>
      <c r="H15" s="24"/>
      <c r="I15" s="24"/>
      <c r="J15" s="24"/>
      <c r="K15" s="24"/>
      <c r="L15" s="58" t="s">
        <v>31</v>
      </c>
      <c r="M15" s="200"/>
      <c r="N15" s="172"/>
      <c r="O15" s="172"/>
      <c r="P15" s="172"/>
      <c r="Q15" s="172"/>
      <c r="R15" s="173"/>
      <c r="S15" s="24"/>
      <c r="T15" s="164"/>
      <c r="U15" s="165"/>
      <c r="V15" s="166"/>
      <c r="W15" s="163"/>
      <c r="X15" s="28"/>
      <c r="Y15" s="24"/>
      <c r="Z15" s="24"/>
    </row>
    <row r="16" spans="1:26" ht="14.25" customHeight="1" x14ac:dyDescent="0.25">
      <c r="A16" s="24"/>
      <c r="B16" s="29"/>
      <c r="C16" s="24"/>
      <c r="D16" s="24"/>
      <c r="E16" s="24"/>
      <c r="F16" s="161"/>
      <c r="G16" s="156"/>
      <c r="H16" s="156"/>
      <c r="I16" s="156"/>
      <c r="J16" s="30"/>
      <c r="K16" s="30"/>
      <c r="L16" s="24"/>
      <c r="M16" s="201"/>
      <c r="N16" s="156"/>
      <c r="O16" s="156"/>
      <c r="P16" s="156"/>
      <c r="Q16" s="156"/>
      <c r="R16" s="202"/>
      <c r="S16" s="24"/>
      <c r="T16" s="57" t="s">
        <v>30</v>
      </c>
      <c r="U16" s="56"/>
      <c r="V16" s="56"/>
      <c r="W16" s="162"/>
      <c r="X16" s="28"/>
      <c r="Y16" s="24"/>
      <c r="Z16" s="24"/>
    </row>
    <row r="17" spans="1:26" ht="14.25" customHeight="1" x14ac:dyDescent="0.25">
      <c r="A17" s="24"/>
      <c r="B17" s="29"/>
      <c r="C17" s="24"/>
      <c r="D17" s="24"/>
      <c r="E17" s="24"/>
      <c r="F17" s="156"/>
      <c r="G17" s="156"/>
      <c r="H17" s="156"/>
      <c r="I17" s="156"/>
      <c r="J17" s="30"/>
      <c r="K17" s="30"/>
      <c r="L17" s="24"/>
      <c r="M17" s="174"/>
      <c r="N17" s="165"/>
      <c r="O17" s="165"/>
      <c r="P17" s="165"/>
      <c r="Q17" s="165"/>
      <c r="R17" s="166"/>
      <c r="S17" s="24"/>
      <c r="T17" s="164"/>
      <c r="U17" s="165"/>
      <c r="V17" s="166"/>
      <c r="W17" s="163"/>
      <c r="X17" s="28"/>
      <c r="Y17" s="24"/>
      <c r="Z17" s="24"/>
    </row>
    <row r="18" spans="1:26" ht="14.25" customHeight="1" thickBot="1" x14ac:dyDescent="0.3">
      <c r="A18" s="24"/>
      <c r="B18" s="29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8"/>
      <c r="Y18" s="24"/>
      <c r="Z18" s="24"/>
    </row>
    <row r="19" spans="1:26" ht="27" customHeight="1" x14ac:dyDescent="0.25">
      <c r="A19" s="24"/>
      <c r="B19" s="29"/>
      <c r="C19" s="203"/>
      <c r="D19" s="204"/>
      <c r="E19" s="204"/>
      <c r="F19" s="204"/>
      <c r="G19" s="204"/>
      <c r="H19" s="204"/>
      <c r="I19" s="204"/>
      <c r="J19" s="204"/>
      <c r="K19" s="204"/>
      <c r="L19" s="204"/>
      <c r="M19" s="205"/>
      <c r="N19" s="203"/>
      <c r="O19" s="204"/>
      <c r="P19" s="204"/>
      <c r="Q19" s="204"/>
      <c r="R19" s="204"/>
      <c r="S19" s="204"/>
      <c r="T19" s="204"/>
      <c r="U19" s="204"/>
      <c r="V19" s="204"/>
      <c r="W19" s="205"/>
      <c r="X19" s="28"/>
      <c r="Y19" s="24"/>
      <c r="Z19" s="24"/>
    </row>
    <row r="20" spans="1:26" ht="58.5" customHeight="1" x14ac:dyDescent="0.25">
      <c r="A20" s="24"/>
      <c r="B20" s="29"/>
      <c r="C20" s="50" t="s">
        <v>29</v>
      </c>
      <c r="D20" s="66" t="s">
        <v>28</v>
      </c>
      <c r="E20" s="66" t="s">
        <v>27</v>
      </c>
      <c r="F20" s="67" t="s">
        <v>26</v>
      </c>
      <c r="G20" s="171" t="s">
        <v>25</v>
      </c>
      <c r="H20" s="172"/>
      <c r="I20" s="173"/>
      <c r="J20" s="68" t="s">
        <v>24</v>
      </c>
      <c r="K20" s="68" t="s">
        <v>23</v>
      </c>
      <c r="L20" s="190" t="s">
        <v>22</v>
      </c>
      <c r="M20" s="191"/>
      <c r="N20" s="50" t="s">
        <v>29</v>
      </c>
      <c r="O20" s="55" t="s">
        <v>28</v>
      </c>
      <c r="P20" s="55" t="s">
        <v>27</v>
      </c>
      <c r="Q20" s="194" t="s">
        <v>26</v>
      </c>
      <c r="R20" s="195"/>
      <c r="S20" s="194" t="s">
        <v>25</v>
      </c>
      <c r="T20" s="195"/>
      <c r="U20" s="54" t="s">
        <v>24</v>
      </c>
      <c r="V20" s="54" t="s">
        <v>23</v>
      </c>
      <c r="W20" s="53" t="s">
        <v>22</v>
      </c>
      <c r="X20" s="28"/>
      <c r="Y20" s="24"/>
      <c r="Z20" s="24"/>
    </row>
    <row r="21" spans="1:26" ht="21" customHeight="1" x14ac:dyDescent="0.25">
      <c r="A21" s="24"/>
      <c r="B21" s="29"/>
      <c r="C21" s="64">
        <v>1</v>
      </c>
      <c r="D21" s="70"/>
      <c r="E21" s="70"/>
      <c r="F21" s="71">
        <f>VLOOKUP(G21,LISTING!A:B,2,0)</f>
        <v>2547931549</v>
      </c>
      <c r="G21" s="192" t="str">
        <f>'Convocations U12-U13'!F13</f>
        <v>AZE MARCEAU</v>
      </c>
      <c r="H21" s="192"/>
      <c r="I21" s="192"/>
      <c r="J21" s="72"/>
      <c r="K21" s="72"/>
      <c r="L21" s="193"/>
      <c r="M21" s="191"/>
      <c r="N21" s="51">
        <v>1</v>
      </c>
      <c r="O21" s="39"/>
      <c r="P21" s="39"/>
      <c r="Q21" s="196"/>
      <c r="R21" s="195"/>
      <c r="S21" s="198"/>
      <c r="T21" s="195"/>
      <c r="U21" s="39"/>
      <c r="V21" s="39"/>
      <c r="W21" s="47"/>
      <c r="X21" s="28"/>
      <c r="Y21" s="24"/>
      <c r="Z21" s="24"/>
    </row>
    <row r="22" spans="1:26" ht="21" customHeight="1" x14ac:dyDescent="0.25">
      <c r="A22" s="24"/>
      <c r="B22" s="29"/>
      <c r="C22" s="65">
        <v>2</v>
      </c>
      <c r="D22" s="70"/>
      <c r="E22" s="70"/>
      <c r="F22" s="71">
        <f>VLOOKUP(G22,LISTING!A:B,2,0)</f>
        <v>2548592532</v>
      </c>
      <c r="G22" s="192" t="str">
        <f>'Convocations U12-U13'!F14</f>
        <v>DUBOIS SMILEY</v>
      </c>
      <c r="H22" s="192"/>
      <c r="I22" s="192"/>
      <c r="J22" s="72"/>
      <c r="K22" s="72"/>
      <c r="L22" s="193"/>
      <c r="M22" s="191"/>
      <c r="N22" s="50">
        <v>2</v>
      </c>
      <c r="O22" s="39"/>
      <c r="P22" s="39"/>
      <c r="Q22" s="196"/>
      <c r="R22" s="195"/>
      <c r="S22" s="198"/>
      <c r="T22" s="195"/>
      <c r="U22" s="39"/>
      <c r="V22" s="39"/>
      <c r="W22" s="47"/>
      <c r="X22" s="28"/>
      <c r="Y22" s="24"/>
      <c r="Z22" s="24"/>
    </row>
    <row r="23" spans="1:26" ht="21" customHeight="1" x14ac:dyDescent="0.25">
      <c r="A23" s="24"/>
      <c r="B23" s="29"/>
      <c r="C23" s="64">
        <v>3</v>
      </c>
      <c r="D23" s="70"/>
      <c r="E23" s="70"/>
      <c r="F23" s="71">
        <f>VLOOKUP(G23,LISTING!A:B,2,0)</f>
        <v>2547927515</v>
      </c>
      <c r="G23" s="192" t="str">
        <f>'Convocations U12-U13'!F15</f>
        <v>GAILLARD GABIN</v>
      </c>
      <c r="H23" s="192"/>
      <c r="I23" s="192"/>
      <c r="J23" s="72"/>
      <c r="K23" s="72"/>
      <c r="L23" s="193"/>
      <c r="M23" s="191"/>
      <c r="N23" s="51">
        <v>3</v>
      </c>
      <c r="O23" s="39"/>
      <c r="P23" s="39"/>
      <c r="Q23" s="196"/>
      <c r="R23" s="195"/>
      <c r="S23" s="198"/>
      <c r="T23" s="195"/>
      <c r="U23" s="39"/>
      <c r="V23" s="39"/>
      <c r="W23" s="47"/>
      <c r="X23" s="28"/>
      <c r="Y23" s="24"/>
      <c r="Z23" s="24"/>
    </row>
    <row r="24" spans="1:26" ht="21" customHeight="1" x14ac:dyDescent="0.25">
      <c r="A24" s="24"/>
      <c r="B24" s="29"/>
      <c r="C24" s="65">
        <v>4</v>
      </c>
      <c r="D24" s="70"/>
      <c r="E24" s="70"/>
      <c r="F24" s="71">
        <f>VLOOKUP(G24,LISTING!A:B,2,0)</f>
        <v>9602327653</v>
      </c>
      <c r="G24" s="192" t="str">
        <f>'Convocations U12-U13'!F16</f>
        <v>GALERNE MALO</v>
      </c>
      <c r="H24" s="192"/>
      <c r="I24" s="192"/>
      <c r="J24" s="72"/>
      <c r="K24" s="72"/>
      <c r="L24" s="193"/>
      <c r="M24" s="191"/>
      <c r="N24" s="50">
        <v>4</v>
      </c>
      <c r="O24" s="39"/>
      <c r="P24" s="39"/>
      <c r="Q24" s="196"/>
      <c r="R24" s="195"/>
      <c r="S24" s="198"/>
      <c r="T24" s="195"/>
      <c r="U24" s="39"/>
      <c r="V24" s="39"/>
      <c r="W24" s="47"/>
      <c r="X24" s="28"/>
      <c r="Y24" s="24"/>
      <c r="Z24" s="24"/>
    </row>
    <row r="25" spans="1:26" ht="21" customHeight="1" x14ac:dyDescent="0.25">
      <c r="A25" s="24"/>
      <c r="B25" s="29"/>
      <c r="C25" s="64">
        <v>5</v>
      </c>
      <c r="D25" s="70"/>
      <c r="E25" s="70"/>
      <c r="F25" s="71">
        <f>VLOOKUP(G25,LISTING!A:B,2,0)</f>
        <v>9603877871</v>
      </c>
      <c r="G25" s="192" t="str">
        <f>'Convocations U12-U13'!F17</f>
        <v>HUCHET MARIUS</v>
      </c>
      <c r="H25" s="192"/>
      <c r="I25" s="192"/>
      <c r="J25" s="72"/>
      <c r="K25" s="72"/>
      <c r="L25" s="193"/>
      <c r="M25" s="191"/>
      <c r="N25" s="51">
        <v>5</v>
      </c>
      <c r="O25" s="39"/>
      <c r="P25" s="39"/>
      <c r="Q25" s="196"/>
      <c r="R25" s="195"/>
      <c r="S25" s="198"/>
      <c r="T25" s="195"/>
      <c r="U25" s="39"/>
      <c r="V25" s="39"/>
      <c r="W25" s="47"/>
      <c r="X25" s="28"/>
      <c r="Y25" s="24"/>
      <c r="Z25" s="24"/>
    </row>
    <row r="26" spans="1:26" ht="21" customHeight="1" x14ac:dyDescent="0.25">
      <c r="A26" s="24"/>
      <c r="B26" s="29"/>
      <c r="C26" s="65">
        <v>6</v>
      </c>
      <c r="D26" s="70"/>
      <c r="E26" s="70"/>
      <c r="F26" s="71">
        <f>VLOOKUP(G26,LISTING!A:B,2,0)</f>
        <v>9602228115</v>
      </c>
      <c r="G26" s="192" t="str">
        <f>'Convocations U12-U13'!F18</f>
        <v>JOUNEAUX RAOULT YLAN</v>
      </c>
      <c r="H26" s="192"/>
      <c r="I26" s="192"/>
      <c r="J26" s="72"/>
      <c r="K26" s="72"/>
      <c r="L26" s="193"/>
      <c r="M26" s="191"/>
      <c r="N26" s="50">
        <v>6</v>
      </c>
      <c r="O26" s="39"/>
      <c r="P26" s="39"/>
      <c r="Q26" s="196"/>
      <c r="R26" s="195"/>
      <c r="S26" s="198"/>
      <c r="T26" s="195"/>
      <c r="U26" s="39"/>
      <c r="V26" s="39"/>
      <c r="W26" s="47"/>
      <c r="X26" s="28"/>
      <c r="Y26" s="24"/>
      <c r="Z26" s="24"/>
    </row>
    <row r="27" spans="1:26" ht="21" customHeight="1" x14ac:dyDescent="0.25">
      <c r="A27" s="24"/>
      <c r="B27" s="29"/>
      <c r="C27" s="64">
        <v>7</v>
      </c>
      <c r="D27" s="70"/>
      <c r="E27" s="70"/>
      <c r="F27" s="71">
        <f>VLOOKUP(G27,LISTING!A:B,2,0)</f>
        <v>9603979471</v>
      </c>
      <c r="G27" s="192" t="str">
        <f>'Convocations U12-U13'!F19</f>
        <v>KHUDOEV LUCAS</v>
      </c>
      <c r="H27" s="192"/>
      <c r="I27" s="192"/>
      <c r="J27" s="72"/>
      <c r="K27" s="72"/>
      <c r="L27" s="193"/>
      <c r="M27" s="191"/>
      <c r="N27" s="51">
        <v>7</v>
      </c>
      <c r="O27" s="39"/>
      <c r="P27" s="39"/>
      <c r="Q27" s="196"/>
      <c r="R27" s="195"/>
      <c r="S27" s="198"/>
      <c r="T27" s="195"/>
      <c r="U27" s="39"/>
      <c r="V27" s="39"/>
      <c r="W27" s="47"/>
      <c r="X27" s="28"/>
      <c r="Y27" s="24"/>
      <c r="Z27" s="24"/>
    </row>
    <row r="28" spans="1:26" ht="21" customHeight="1" x14ac:dyDescent="0.25">
      <c r="A28" s="24"/>
      <c r="B28" s="29"/>
      <c r="C28" s="65">
        <v>8</v>
      </c>
      <c r="D28" s="70"/>
      <c r="E28" s="70"/>
      <c r="F28" s="71">
        <f>VLOOKUP(G28,LISTING!A:B,2,0)</f>
        <v>9604003337</v>
      </c>
      <c r="G28" s="192" t="str">
        <f>'Convocations U12-U13'!F20</f>
        <v>MARSAC ARTHUR</v>
      </c>
      <c r="H28" s="192"/>
      <c r="I28" s="192"/>
      <c r="J28" s="72"/>
      <c r="K28" s="72"/>
      <c r="L28" s="193"/>
      <c r="M28" s="191"/>
      <c r="N28" s="50">
        <v>8</v>
      </c>
      <c r="O28" s="39"/>
      <c r="P28" s="39"/>
      <c r="Q28" s="196"/>
      <c r="R28" s="195"/>
      <c r="S28" s="198"/>
      <c r="T28" s="195"/>
      <c r="U28" s="39"/>
      <c r="V28" s="39"/>
      <c r="W28" s="47"/>
      <c r="X28" s="28"/>
      <c r="Y28" s="24"/>
      <c r="Z28" s="24"/>
    </row>
    <row r="29" spans="1:26" ht="21" customHeight="1" x14ac:dyDescent="0.25">
      <c r="A29" s="24"/>
      <c r="B29" s="29"/>
      <c r="C29" s="64">
        <v>9</v>
      </c>
      <c r="D29" s="70"/>
      <c r="E29" s="70"/>
      <c r="F29" s="71">
        <f>VLOOKUP(G29,LISTING!A:B,2,0)</f>
        <v>9602737151</v>
      </c>
      <c r="G29" s="192" t="str">
        <f>'Convocations U12-U13'!F22</f>
        <v>MENIER VIVIAN</v>
      </c>
      <c r="H29" s="192"/>
      <c r="I29" s="192"/>
      <c r="J29" s="72"/>
      <c r="K29" s="72"/>
      <c r="L29" s="193"/>
      <c r="M29" s="191"/>
      <c r="N29" s="51">
        <v>9</v>
      </c>
      <c r="O29" s="39"/>
      <c r="P29" s="39"/>
      <c r="Q29" s="196"/>
      <c r="R29" s="195"/>
      <c r="S29" s="198"/>
      <c r="T29" s="195"/>
      <c r="U29" s="39"/>
      <c r="V29" s="39"/>
      <c r="W29" s="47"/>
      <c r="X29" s="28"/>
      <c r="Y29" s="24"/>
      <c r="Z29" s="24"/>
    </row>
    <row r="30" spans="1:26" ht="21" customHeight="1" x14ac:dyDescent="0.25">
      <c r="A30" s="24"/>
      <c r="B30" s="29"/>
      <c r="C30" s="65">
        <v>10</v>
      </c>
      <c r="D30" s="70"/>
      <c r="E30" s="70"/>
      <c r="F30" s="71">
        <f>VLOOKUP(G30,LISTING!A:B,2,0)</f>
        <v>9602500344</v>
      </c>
      <c r="G30" s="192" t="str">
        <f>'Convocations U12-U13'!F21</f>
        <v>MONNIER LUCAS</v>
      </c>
      <c r="H30" s="192"/>
      <c r="I30" s="192"/>
      <c r="J30" s="72"/>
      <c r="K30" s="72"/>
      <c r="L30" s="193"/>
      <c r="M30" s="191"/>
      <c r="N30" s="50">
        <v>10</v>
      </c>
      <c r="O30" s="39"/>
      <c r="P30" s="39"/>
      <c r="Q30" s="196"/>
      <c r="R30" s="195"/>
      <c r="S30" s="198"/>
      <c r="T30" s="195"/>
      <c r="U30" s="39"/>
      <c r="V30" s="39"/>
      <c r="W30" s="47"/>
      <c r="X30" s="28"/>
      <c r="Y30" s="24"/>
      <c r="Z30" s="24"/>
    </row>
    <row r="31" spans="1:26" ht="21" customHeight="1" x14ac:dyDescent="0.25">
      <c r="A31" s="24"/>
      <c r="B31" s="29"/>
      <c r="C31" s="64">
        <v>11</v>
      </c>
      <c r="D31" s="70"/>
      <c r="E31" s="70"/>
      <c r="F31" s="71" t="e">
        <f>VLOOKUP(G31,LISTING!A:B,2,0)</f>
        <v>#N/A</v>
      </c>
      <c r="G31" s="192" t="str">
        <f>'Convocations U12-U13'!F23</f>
        <v xml:space="preserve"> </v>
      </c>
      <c r="H31" s="192"/>
      <c r="I31" s="192"/>
      <c r="J31" s="72"/>
      <c r="K31" s="72"/>
      <c r="L31" s="193"/>
      <c r="M31" s="191"/>
      <c r="N31" s="51">
        <v>11</v>
      </c>
      <c r="O31" s="39"/>
      <c r="P31" s="39"/>
      <c r="Q31" s="196"/>
      <c r="R31" s="195"/>
      <c r="S31" s="198"/>
      <c r="T31" s="195"/>
      <c r="U31" s="39"/>
      <c r="V31" s="39"/>
      <c r="W31" s="47"/>
      <c r="X31" s="28"/>
      <c r="Y31" s="24"/>
      <c r="Z31" s="24"/>
    </row>
    <row r="32" spans="1:26" ht="21" customHeight="1" x14ac:dyDescent="0.25">
      <c r="A32" s="24"/>
      <c r="B32" s="29"/>
      <c r="C32" s="65">
        <v>12</v>
      </c>
      <c r="D32" s="70"/>
      <c r="E32" s="70"/>
      <c r="F32" s="71" t="e">
        <f>VLOOKUP(G32,LISTING!A:B,2,0)</f>
        <v>#N/A</v>
      </c>
      <c r="G32" s="192">
        <f>'Convocations U12-U13'!F24</f>
        <v>0</v>
      </c>
      <c r="H32" s="192"/>
      <c r="I32" s="192"/>
      <c r="J32" s="72"/>
      <c r="K32" s="72"/>
      <c r="L32" s="193"/>
      <c r="M32" s="191"/>
      <c r="N32" s="50">
        <v>12</v>
      </c>
      <c r="O32" s="39"/>
      <c r="P32" s="39"/>
      <c r="Q32" s="196"/>
      <c r="R32" s="195"/>
      <c r="S32" s="198"/>
      <c r="T32" s="195"/>
      <c r="U32" s="39"/>
      <c r="V32" s="39"/>
      <c r="W32" s="47"/>
      <c r="X32" s="28"/>
      <c r="Y32" s="24"/>
      <c r="Z32" s="24"/>
    </row>
    <row r="33" spans="1:26" ht="21" customHeight="1" x14ac:dyDescent="0.25">
      <c r="A33" s="24"/>
      <c r="B33" s="29"/>
      <c r="C33" s="64"/>
      <c r="D33" s="70"/>
      <c r="E33" s="73"/>
      <c r="F33" s="71"/>
      <c r="G33" s="192"/>
      <c r="H33" s="192"/>
      <c r="I33" s="192"/>
      <c r="J33" s="75"/>
      <c r="K33" s="72"/>
      <c r="L33" s="193"/>
      <c r="M33" s="191"/>
      <c r="N33" s="51">
        <v>13</v>
      </c>
      <c r="O33" s="39"/>
      <c r="P33" s="39"/>
      <c r="Q33" s="196"/>
      <c r="R33" s="195"/>
      <c r="S33" s="198"/>
      <c r="T33" s="195"/>
      <c r="U33" s="39"/>
      <c r="V33" s="39"/>
      <c r="W33" s="47"/>
      <c r="X33" s="28"/>
      <c r="Y33" s="24"/>
      <c r="Z33" s="24"/>
    </row>
    <row r="34" spans="1:26" ht="21" customHeight="1" x14ac:dyDescent="0.25">
      <c r="A34" s="24"/>
      <c r="B34" s="29"/>
      <c r="C34" s="50"/>
      <c r="D34" s="52"/>
      <c r="E34" s="74"/>
      <c r="F34" s="71"/>
      <c r="G34" s="192"/>
      <c r="H34" s="192"/>
      <c r="I34" s="192"/>
      <c r="J34" s="76"/>
      <c r="K34" s="69"/>
      <c r="L34" s="268"/>
      <c r="M34" s="191"/>
      <c r="N34" s="50">
        <v>14</v>
      </c>
      <c r="O34" s="39"/>
      <c r="P34" s="39"/>
      <c r="Q34" s="196"/>
      <c r="R34" s="195"/>
      <c r="S34" s="198"/>
      <c r="T34" s="195"/>
      <c r="U34" s="39"/>
      <c r="V34" s="39"/>
      <c r="W34" s="47"/>
      <c r="X34" s="28"/>
      <c r="Y34" s="24"/>
      <c r="Z34" s="24"/>
    </row>
    <row r="35" spans="1:26" ht="21" customHeight="1" x14ac:dyDescent="0.25">
      <c r="A35" s="24"/>
      <c r="B35" s="29"/>
      <c r="C35" s="49"/>
      <c r="D35" s="41"/>
      <c r="E35" s="41"/>
      <c r="F35" s="77"/>
      <c r="G35" s="267"/>
      <c r="H35" s="165"/>
      <c r="I35" s="166"/>
      <c r="J35" s="39"/>
      <c r="K35" s="39"/>
      <c r="L35" s="268"/>
      <c r="M35" s="191"/>
      <c r="N35" s="48"/>
      <c r="O35" s="39"/>
      <c r="P35" s="39"/>
      <c r="Q35" s="196"/>
      <c r="R35" s="195"/>
      <c r="S35" s="198"/>
      <c r="T35" s="195"/>
      <c r="U35" s="39"/>
      <c r="V35" s="39"/>
      <c r="W35" s="47"/>
      <c r="X35" s="28"/>
      <c r="Y35" s="24"/>
      <c r="Z35" s="24"/>
    </row>
    <row r="36" spans="1:26" ht="21" customHeight="1" thickBot="1" x14ac:dyDescent="0.3">
      <c r="A36" s="24"/>
      <c r="B36" s="29"/>
      <c r="C36" s="46"/>
      <c r="D36" s="38"/>
      <c r="E36" s="38"/>
      <c r="F36" s="37"/>
      <c r="G36" s="235"/>
      <c r="H36" s="236"/>
      <c r="I36" s="237"/>
      <c r="J36" s="36"/>
      <c r="K36" s="36"/>
      <c r="L36" s="217"/>
      <c r="M36" s="218"/>
      <c r="N36" s="45"/>
      <c r="O36" s="36"/>
      <c r="P36" s="36"/>
      <c r="Q36" s="196"/>
      <c r="R36" s="195"/>
      <c r="S36" s="198"/>
      <c r="T36" s="195"/>
      <c r="U36" s="36"/>
      <c r="V36" s="36"/>
      <c r="W36" s="44"/>
      <c r="X36" s="28"/>
      <c r="Y36" s="24"/>
      <c r="Z36" s="24"/>
    </row>
    <row r="37" spans="1:26" ht="21" customHeight="1" x14ac:dyDescent="0.25">
      <c r="A37" s="24"/>
      <c r="B37" s="29"/>
      <c r="C37" s="225" t="s">
        <v>21</v>
      </c>
      <c r="D37" s="43"/>
      <c r="E37" s="43"/>
      <c r="F37" s="132">
        <v>2544280560</v>
      </c>
      <c r="G37" s="208" t="str">
        <f>'Convocations U12-U13'!F34</f>
        <v>MATHURIN MALO</v>
      </c>
      <c r="H37" s="209"/>
      <c r="I37" s="210"/>
      <c r="J37" s="219" t="s">
        <v>46</v>
      </c>
      <c r="K37" s="220"/>
      <c r="L37" s="220"/>
      <c r="M37" s="264"/>
      <c r="N37" s="225" t="s">
        <v>21</v>
      </c>
      <c r="O37" s="42"/>
      <c r="P37" s="42"/>
      <c r="Q37" s="258"/>
      <c r="R37" s="259"/>
      <c r="S37" s="260"/>
      <c r="T37" s="259"/>
      <c r="U37" s="353" t="s">
        <v>20</v>
      </c>
      <c r="V37" s="155"/>
      <c r="W37" s="354"/>
      <c r="X37" s="28"/>
      <c r="Y37" s="24"/>
      <c r="Z37" s="24"/>
    </row>
    <row r="38" spans="1:26" ht="21" customHeight="1" x14ac:dyDescent="0.25">
      <c r="A38" s="24"/>
      <c r="B38" s="29"/>
      <c r="C38" s="226"/>
      <c r="D38" s="41"/>
      <c r="E38" s="41"/>
      <c r="F38" s="85"/>
      <c r="G38" s="211" t="str">
        <f>'Convocations U12-U13'!F35</f>
        <v>MENIER JULIEN</v>
      </c>
      <c r="H38" s="212"/>
      <c r="I38" s="213"/>
      <c r="J38" s="221" t="str">
        <f>G37</f>
        <v>MATHURIN MALO</v>
      </c>
      <c r="K38" s="222"/>
      <c r="L38" s="222"/>
      <c r="M38" s="265"/>
      <c r="N38" s="226"/>
      <c r="O38" s="39"/>
      <c r="P38" s="39"/>
      <c r="Q38" s="196"/>
      <c r="R38" s="195"/>
      <c r="S38" s="198"/>
      <c r="T38" s="195"/>
      <c r="U38" s="201"/>
      <c r="V38" s="156"/>
      <c r="W38" s="262"/>
      <c r="X38" s="28"/>
      <c r="Y38" s="24"/>
      <c r="Z38" s="24"/>
    </row>
    <row r="39" spans="1:26" ht="21" customHeight="1" x14ac:dyDescent="0.25">
      <c r="A39" s="24"/>
      <c r="B39" s="29"/>
      <c r="C39" s="226"/>
      <c r="D39" s="41"/>
      <c r="E39" s="41"/>
      <c r="F39" s="85"/>
      <c r="G39" s="211"/>
      <c r="H39" s="212"/>
      <c r="I39" s="213"/>
      <c r="J39" s="223"/>
      <c r="K39" s="224"/>
      <c r="L39" s="224"/>
      <c r="M39" s="266"/>
      <c r="N39" s="226"/>
      <c r="O39" s="39"/>
      <c r="P39" s="39"/>
      <c r="Q39" s="196"/>
      <c r="R39" s="195"/>
      <c r="S39" s="198"/>
      <c r="T39" s="195"/>
      <c r="U39" s="355"/>
      <c r="V39" s="234"/>
      <c r="W39" s="195"/>
      <c r="X39" s="28"/>
      <c r="Y39" s="24"/>
      <c r="Z39" s="24"/>
    </row>
    <row r="40" spans="1:26" ht="21" customHeight="1" x14ac:dyDescent="0.25">
      <c r="A40" s="24"/>
      <c r="B40" s="29"/>
      <c r="C40" s="226"/>
      <c r="D40" s="41"/>
      <c r="E40" s="41"/>
      <c r="F40" s="40"/>
      <c r="G40" s="198"/>
      <c r="H40" s="234"/>
      <c r="I40" s="195"/>
      <c r="J40" s="231" t="s">
        <v>19</v>
      </c>
      <c r="K40" s="172"/>
      <c r="L40" s="172"/>
      <c r="M40" s="261"/>
      <c r="N40" s="226"/>
      <c r="O40" s="39"/>
      <c r="P40" s="39"/>
      <c r="Q40" s="196"/>
      <c r="R40" s="195"/>
      <c r="S40" s="198"/>
      <c r="T40" s="195"/>
      <c r="U40" s="231" t="s">
        <v>19</v>
      </c>
      <c r="V40" s="172"/>
      <c r="W40" s="261"/>
      <c r="X40" s="28"/>
      <c r="Y40" s="24"/>
      <c r="Z40" s="24"/>
    </row>
    <row r="41" spans="1:26" ht="21" customHeight="1" x14ac:dyDescent="0.25">
      <c r="A41" s="24"/>
      <c r="B41" s="29"/>
      <c r="C41" s="226"/>
      <c r="D41" s="41"/>
      <c r="E41" s="41"/>
      <c r="F41" s="40"/>
      <c r="G41" s="198"/>
      <c r="H41" s="234"/>
      <c r="I41" s="195"/>
      <c r="J41" s="201"/>
      <c r="K41" s="156"/>
      <c r="L41" s="156"/>
      <c r="M41" s="262"/>
      <c r="N41" s="226"/>
      <c r="O41" s="39"/>
      <c r="P41" s="39"/>
      <c r="Q41" s="196"/>
      <c r="R41" s="195"/>
      <c r="S41" s="198"/>
      <c r="T41" s="195"/>
      <c r="U41" s="201"/>
      <c r="V41" s="156"/>
      <c r="W41" s="262"/>
      <c r="X41" s="28"/>
      <c r="Y41" s="24"/>
      <c r="Z41" s="24"/>
    </row>
    <row r="42" spans="1:26" ht="21" customHeight="1" thickBot="1" x14ac:dyDescent="0.3">
      <c r="A42" s="24"/>
      <c r="B42" s="29"/>
      <c r="C42" s="227"/>
      <c r="D42" s="38"/>
      <c r="E42" s="38"/>
      <c r="F42" s="37"/>
      <c r="G42" s="235"/>
      <c r="H42" s="236"/>
      <c r="I42" s="237"/>
      <c r="J42" s="233"/>
      <c r="K42" s="215"/>
      <c r="L42" s="215"/>
      <c r="M42" s="263"/>
      <c r="N42" s="227"/>
      <c r="O42" s="36"/>
      <c r="P42" s="36"/>
      <c r="Q42" s="255"/>
      <c r="R42" s="237"/>
      <c r="S42" s="235"/>
      <c r="T42" s="237"/>
      <c r="U42" s="233"/>
      <c r="V42" s="215"/>
      <c r="W42" s="263"/>
      <c r="X42" s="28"/>
      <c r="Y42" s="24"/>
      <c r="Z42" s="24"/>
    </row>
    <row r="43" spans="1:26" ht="14.25" customHeight="1" x14ac:dyDescent="0.25">
      <c r="A43" s="24"/>
      <c r="B43" s="29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8"/>
      <c r="Y43" s="24"/>
      <c r="Z43" s="24"/>
    </row>
    <row r="44" spans="1:26" ht="14.25" customHeight="1" thickBot="1" x14ac:dyDescent="0.3">
      <c r="A44" s="24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5"/>
      <c r="Y44" s="24"/>
      <c r="Z44" s="24"/>
    </row>
    <row r="45" spans="1:26" ht="14.2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4.2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4.2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4.2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4.2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4.2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4.2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4.2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2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2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2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2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25" customHeigh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2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2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2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2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25" customHeigh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2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25" customHeigh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25" customHeigh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25" customHeigh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25" customHeigh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25" customHeigh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25" customHeigh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25" customHeigh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25" customHeigh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25" customHeigh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25" customHeigh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25" customHeigh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25" customHeigh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25" customHeigh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25" customHeigh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25" customHeigh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25" customHeigh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25" customHeigh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25" customHeigh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25" customHeigh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25" customHeigh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25" customHeigh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25" customHeigh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25" customHeigh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25" customHeigh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25" customHeigh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25" customHeigh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2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25" customHeigh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25" customHeigh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2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2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2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25" customHeight="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25" customHeight="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2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25" customHeight="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2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2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25" customHeight="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25" customHeight="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25" customHeight="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25" customHeight="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25" customHeight="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25" customHeight="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25" customHeight="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25" customHeight="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25" customHeight="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25" customHeight="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25" customHeight="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25" customHeight="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25" customHeight="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25" customHeight="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25" customHeight="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25" customHeight="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25" customHeight="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2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25" customHeight="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25" customHeight="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25" customHeight="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25" customHeight="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25" customHeight="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25" customHeight="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25" customHeight="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25" customHeight="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25" customHeight="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25" customHeight="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25" customHeight="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25" customHeight="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25" customHeight="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25" customHeight="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25" customHeight="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25" customHeight="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2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25" customHeight="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25" customHeight="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25" customHeight="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25" customHeight="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25" customHeight="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25" customHeight="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25" customHeigh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25" customHeight="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25" customHeight="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25" customHeight="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25" customHeight="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2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2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2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2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2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2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2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2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2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2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2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2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2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2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2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2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2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2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2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2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2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2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2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2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2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2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2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2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2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2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2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2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2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2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2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2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2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2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2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2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2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2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2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2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2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2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2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2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2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2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2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2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2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2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2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2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2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2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2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2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2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2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2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2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2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2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2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2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2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2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2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2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2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2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2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2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2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2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2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2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2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2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2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2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2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2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2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2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2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2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2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2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2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2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2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2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2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2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2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2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2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2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2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2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2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2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2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2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2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2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2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2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2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2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2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2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2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2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2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2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2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2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2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2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2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2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2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2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2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2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2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2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2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2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2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2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2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2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2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2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2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2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2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2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2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2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2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2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2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2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2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2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2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2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2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2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2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2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2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2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2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2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2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2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2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2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2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2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2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2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2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2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2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2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2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2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2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2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2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2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2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2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2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2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2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2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2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2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2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2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2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2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25" customHeight="1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25" customHeight="1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25" customHeight="1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25" customHeight="1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25" customHeight="1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25" customHeight="1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25" customHeight="1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25" customHeight="1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25" customHeight="1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25" customHeight="1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25" customHeight="1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25" customHeight="1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25" customHeight="1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25" customHeight="1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25" customHeight="1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25" customHeight="1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25" customHeight="1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25" customHeight="1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25" customHeight="1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25" customHeight="1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25" customHeight="1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25" customHeight="1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25" customHeight="1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25" customHeight="1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25" customHeight="1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25" customHeight="1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25" customHeight="1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25" customHeight="1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25" customHeight="1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25" customHeight="1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25" customHeight="1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25" customHeight="1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25" customHeight="1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25" customHeight="1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25" customHeight="1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25" customHeight="1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25" customHeight="1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25" customHeight="1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25" customHeight="1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25" customHeight="1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25" customHeight="1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25" customHeight="1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25" customHeight="1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25" customHeight="1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25" customHeight="1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25" customHeight="1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25" customHeight="1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25" customHeight="1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25" customHeight="1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25" customHeight="1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25" customHeight="1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25" customHeight="1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25" customHeight="1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25" customHeight="1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25" customHeight="1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25" customHeight="1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25" customHeight="1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25" customHeight="1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25" customHeight="1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25" customHeight="1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25" customHeight="1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25" customHeight="1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25" customHeight="1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25" customHeight="1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25" customHeight="1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25" customHeight="1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25" customHeight="1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25" customHeight="1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25" customHeight="1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25" customHeight="1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25" customHeight="1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25" customHeight="1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25" customHeight="1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25" customHeight="1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25" customHeight="1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25" customHeight="1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25" customHeight="1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25" customHeight="1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25" customHeight="1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25" customHeight="1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25" customHeight="1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25" customHeight="1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25" customHeight="1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25" customHeight="1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25" customHeight="1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25" customHeight="1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25" customHeight="1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25" customHeight="1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25" customHeight="1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25" customHeight="1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25" customHeight="1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25" customHeight="1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25" customHeight="1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25" customHeight="1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25" customHeight="1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25" customHeight="1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25" customHeight="1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25" customHeight="1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25" customHeight="1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25" customHeight="1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25" customHeight="1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25" customHeight="1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25" customHeight="1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25" customHeight="1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25" customHeight="1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25" customHeight="1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25" customHeight="1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25" customHeight="1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25" customHeight="1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25" customHeight="1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25" customHeight="1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25" customHeight="1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25" customHeight="1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25" customHeight="1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25" customHeight="1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25" customHeight="1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25" customHeight="1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25" customHeight="1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25" customHeight="1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25" customHeight="1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25" customHeight="1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25" customHeight="1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25" customHeight="1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25" customHeight="1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25" customHeight="1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25" customHeight="1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25" customHeight="1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25" customHeight="1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25" customHeight="1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25" customHeight="1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25" customHeight="1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25" customHeight="1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25" customHeight="1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25" customHeight="1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25" customHeight="1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25" customHeight="1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25" customHeight="1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25" customHeight="1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25" customHeight="1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25" customHeight="1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25" customHeight="1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25" customHeight="1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25" customHeight="1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25" customHeight="1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25" customHeight="1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25" customHeight="1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25" customHeight="1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25" customHeight="1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25" customHeight="1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25" customHeight="1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25" customHeight="1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25" customHeight="1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25" customHeight="1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25" customHeight="1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25" customHeight="1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25" customHeight="1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25" customHeight="1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25" customHeight="1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25" customHeight="1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25" customHeight="1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25" customHeight="1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25" customHeight="1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25" customHeight="1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25" customHeight="1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25" customHeight="1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25" customHeight="1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25" customHeight="1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25" customHeight="1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25" customHeight="1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25" customHeight="1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25" customHeight="1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25" customHeight="1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25" customHeight="1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25" customHeight="1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25" customHeight="1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25" customHeight="1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25" customHeight="1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25" customHeight="1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25" customHeight="1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25" customHeight="1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25" customHeight="1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25" customHeight="1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25" customHeight="1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25" customHeight="1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25" customHeight="1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25" customHeight="1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25" customHeight="1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25" customHeight="1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25" customHeight="1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25" customHeight="1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25" customHeight="1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25" customHeight="1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25" customHeight="1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25" customHeight="1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25" customHeight="1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25" customHeight="1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25" customHeight="1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25" customHeight="1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25" customHeight="1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25" customHeight="1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25" customHeight="1" x14ac:dyDescent="0.2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25" customHeight="1" x14ac:dyDescent="0.2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25" customHeight="1" x14ac:dyDescent="0.2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25" customHeight="1" x14ac:dyDescent="0.2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25" customHeight="1" x14ac:dyDescent="0.2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25" customHeight="1" x14ac:dyDescent="0.2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25" customHeight="1" x14ac:dyDescent="0.2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25" customHeight="1" x14ac:dyDescent="0.2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25" customHeight="1" x14ac:dyDescent="0.2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25" customHeight="1" x14ac:dyDescent="0.2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25" customHeight="1" x14ac:dyDescent="0.2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25" customHeight="1" x14ac:dyDescent="0.2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25" customHeight="1" x14ac:dyDescent="0.2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25" customHeight="1" x14ac:dyDescent="0.2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25" customHeight="1" x14ac:dyDescent="0.2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25" customHeight="1" x14ac:dyDescent="0.2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25" customHeight="1" x14ac:dyDescent="0.2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25" customHeight="1" x14ac:dyDescent="0.2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25" customHeight="1" x14ac:dyDescent="0.2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25" customHeight="1" x14ac:dyDescent="0.2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25" customHeight="1" x14ac:dyDescent="0.2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25" customHeight="1" x14ac:dyDescent="0.2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25" customHeight="1" x14ac:dyDescent="0.2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25" customHeight="1" x14ac:dyDescent="0.2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25" customHeight="1" x14ac:dyDescent="0.2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25" customHeight="1" x14ac:dyDescent="0.2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25" customHeight="1" x14ac:dyDescent="0.2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25" customHeight="1" x14ac:dyDescent="0.2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25" customHeight="1" x14ac:dyDescent="0.2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25" customHeight="1" x14ac:dyDescent="0.2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25" customHeight="1" x14ac:dyDescent="0.2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25" customHeight="1" x14ac:dyDescent="0.2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25" customHeight="1" x14ac:dyDescent="0.2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25" customHeight="1" x14ac:dyDescent="0.2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25" customHeight="1" x14ac:dyDescent="0.2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25" customHeight="1" x14ac:dyDescent="0.2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25" customHeight="1" x14ac:dyDescent="0.2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25" customHeight="1" x14ac:dyDescent="0.2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25" customHeight="1" x14ac:dyDescent="0.2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25" customHeight="1" x14ac:dyDescent="0.2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25" customHeight="1" x14ac:dyDescent="0.2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25" customHeight="1" x14ac:dyDescent="0.2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25" customHeight="1" x14ac:dyDescent="0.2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25" customHeight="1" x14ac:dyDescent="0.2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25" customHeight="1" x14ac:dyDescent="0.2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25" customHeight="1" x14ac:dyDescent="0.2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25" customHeight="1" x14ac:dyDescent="0.2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25" customHeight="1" x14ac:dyDescent="0.2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25" customHeight="1" x14ac:dyDescent="0.2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25" customHeight="1" x14ac:dyDescent="0.2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25" customHeight="1" x14ac:dyDescent="0.2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25" customHeight="1" x14ac:dyDescent="0.2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25" customHeight="1" x14ac:dyDescent="0.2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25" customHeight="1" x14ac:dyDescent="0.2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25" customHeight="1" x14ac:dyDescent="0.2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25" customHeight="1" x14ac:dyDescent="0.2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25" customHeight="1" x14ac:dyDescent="0.2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25" customHeight="1" x14ac:dyDescent="0.2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25" customHeight="1" x14ac:dyDescent="0.2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25" customHeight="1" x14ac:dyDescent="0.2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25" customHeight="1" x14ac:dyDescent="0.2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25" customHeight="1" x14ac:dyDescent="0.2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25" customHeight="1" x14ac:dyDescent="0.2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25" customHeight="1" x14ac:dyDescent="0.2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25" customHeight="1" x14ac:dyDescent="0.2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25" customHeight="1" x14ac:dyDescent="0.2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25" customHeight="1" x14ac:dyDescent="0.2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25" customHeight="1" x14ac:dyDescent="0.2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25" customHeight="1" x14ac:dyDescent="0.2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25" customHeight="1" x14ac:dyDescent="0.2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25" customHeight="1" x14ac:dyDescent="0.2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25" customHeight="1" x14ac:dyDescent="0.2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25" customHeight="1" x14ac:dyDescent="0.2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25" customHeight="1" x14ac:dyDescent="0.2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25" customHeight="1" x14ac:dyDescent="0.2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25" customHeight="1" x14ac:dyDescent="0.2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25" customHeight="1" x14ac:dyDescent="0.2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25" customHeight="1" x14ac:dyDescent="0.2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25" customHeight="1" x14ac:dyDescent="0.2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25" customHeight="1" x14ac:dyDescent="0.2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25" customHeight="1" x14ac:dyDescent="0.2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25" customHeight="1" x14ac:dyDescent="0.2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25" customHeight="1" x14ac:dyDescent="0.2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25" customHeight="1" x14ac:dyDescent="0.2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25" customHeight="1" x14ac:dyDescent="0.2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25" customHeight="1" x14ac:dyDescent="0.2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25" customHeight="1" x14ac:dyDescent="0.2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25" customHeight="1" x14ac:dyDescent="0.2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25" customHeight="1" x14ac:dyDescent="0.2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25" customHeight="1" x14ac:dyDescent="0.2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25" customHeight="1" x14ac:dyDescent="0.2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25" customHeight="1" x14ac:dyDescent="0.2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25" customHeight="1" x14ac:dyDescent="0.2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25" customHeight="1" x14ac:dyDescent="0.2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25" customHeight="1" x14ac:dyDescent="0.2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25" customHeight="1" x14ac:dyDescent="0.2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25" customHeight="1" x14ac:dyDescent="0.2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25" customHeight="1" x14ac:dyDescent="0.2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25" customHeight="1" x14ac:dyDescent="0.2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25" customHeight="1" x14ac:dyDescent="0.2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25" customHeight="1" x14ac:dyDescent="0.2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25" customHeight="1" x14ac:dyDescent="0.2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25" customHeight="1" x14ac:dyDescent="0.2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25" customHeight="1" x14ac:dyDescent="0.2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25" customHeight="1" x14ac:dyDescent="0.2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25" customHeight="1" x14ac:dyDescent="0.2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25" customHeight="1" x14ac:dyDescent="0.2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25" customHeight="1" x14ac:dyDescent="0.2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25" customHeight="1" x14ac:dyDescent="0.2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25" customHeight="1" x14ac:dyDescent="0.2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25" customHeight="1" x14ac:dyDescent="0.2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25" customHeight="1" x14ac:dyDescent="0.2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25" customHeight="1" x14ac:dyDescent="0.2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25" customHeight="1" x14ac:dyDescent="0.2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25" customHeight="1" x14ac:dyDescent="0.2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25" customHeight="1" x14ac:dyDescent="0.2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25" customHeight="1" x14ac:dyDescent="0.2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25" customHeight="1" x14ac:dyDescent="0.2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25" customHeight="1" x14ac:dyDescent="0.2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25" customHeight="1" x14ac:dyDescent="0.2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25" customHeight="1" x14ac:dyDescent="0.2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25" customHeight="1" x14ac:dyDescent="0.2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25" customHeight="1" x14ac:dyDescent="0.2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25" customHeight="1" x14ac:dyDescent="0.2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25" customHeight="1" x14ac:dyDescent="0.2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25" customHeight="1" x14ac:dyDescent="0.2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25" customHeight="1" x14ac:dyDescent="0.2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25" customHeight="1" x14ac:dyDescent="0.2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25" customHeight="1" x14ac:dyDescent="0.2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25" customHeight="1" x14ac:dyDescent="0.2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25" customHeight="1" x14ac:dyDescent="0.2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25" customHeight="1" x14ac:dyDescent="0.2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25" customHeight="1" x14ac:dyDescent="0.2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25" customHeight="1" x14ac:dyDescent="0.2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25" customHeight="1" x14ac:dyDescent="0.2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25" customHeight="1" x14ac:dyDescent="0.2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25" customHeight="1" x14ac:dyDescent="0.2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25" customHeight="1" x14ac:dyDescent="0.2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25" customHeight="1" x14ac:dyDescent="0.2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25" customHeight="1" x14ac:dyDescent="0.2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25" customHeight="1" x14ac:dyDescent="0.2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25" customHeight="1" x14ac:dyDescent="0.2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25" customHeight="1" x14ac:dyDescent="0.2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25" customHeight="1" x14ac:dyDescent="0.2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25" customHeight="1" x14ac:dyDescent="0.2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25" customHeight="1" x14ac:dyDescent="0.2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25" customHeight="1" x14ac:dyDescent="0.2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25" customHeight="1" x14ac:dyDescent="0.2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25" customHeight="1" x14ac:dyDescent="0.2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25" customHeight="1" x14ac:dyDescent="0.2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25" customHeight="1" x14ac:dyDescent="0.2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25" customHeight="1" x14ac:dyDescent="0.2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25" customHeight="1" x14ac:dyDescent="0.2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25" customHeight="1" x14ac:dyDescent="0.2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25" customHeight="1" x14ac:dyDescent="0.2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25" customHeight="1" x14ac:dyDescent="0.2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25" customHeight="1" x14ac:dyDescent="0.2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25" customHeight="1" x14ac:dyDescent="0.2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25" customHeight="1" x14ac:dyDescent="0.2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25" customHeight="1" x14ac:dyDescent="0.2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25" customHeight="1" x14ac:dyDescent="0.2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25" customHeight="1" x14ac:dyDescent="0.2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25" customHeight="1" x14ac:dyDescent="0.2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25" customHeight="1" x14ac:dyDescent="0.2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25" customHeight="1" x14ac:dyDescent="0.2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25" customHeight="1" x14ac:dyDescent="0.2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25" customHeight="1" x14ac:dyDescent="0.2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25" customHeight="1" x14ac:dyDescent="0.2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25" customHeight="1" x14ac:dyDescent="0.2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25" customHeight="1" x14ac:dyDescent="0.2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25" customHeight="1" x14ac:dyDescent="0.2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25" customHeight="1" x14ac:dyDescent="0.2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25" customHeight="1" x14ac:dyDescent="0.2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25" customHeight="1" x14ac:dyDescent="0.2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25" customHeight="1" x14ac:dyDescent="0.2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25" customHeight="1" x14ac:dyDescent="0.2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25" customHeight="1" x14ac:dyDescent="0.2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25" customHeight="1" x14ac:dyDescent="0.2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25" customHeight="1" x14ac:dyDescent="0.2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25" customHeight="1" x14ac:dyDescent="0.2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25" customHeight="1" x14ac:dyDescent="0.2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25" customHeight="1" x14ac:dyDescent="0.2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25" customHeight="1" x14ac:dyDescent="0.2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25" customHeight="1" x14ac:dyDescent="0.2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25" customHeight="1" x14ac:dyDescent="0.2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25" customHeight="1" x14ac:dyDescent="0.2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25" customHeight="1" x14ac:dyDescent="0.2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25" customHeight="1" x14ac:dyDescent="0.2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25" customHeight="1" x14ac:dyDescent="0.2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25" customHeight="1" x14ac:dyDescent="0.2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25" customHeight="1" x14ac:dyDescent="0.2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25" customHeight="1" x14ac:dyDescent="0.2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25" customHeight="1" x14ac:dyDescent="0.2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25" customHeight="1" x14ac:dyDescent="0.2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25" customHeight="1" x14ac:dyDescent="0.2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25" customHeight="1" x14ac:dyDescent="0.2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25" customHeight="1" x14ac:dyDescent="0.2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25" customHeight="1" x14ac:dyDescent="0.2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25" customHeight="1" x14ac:dyDescent="0.2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25" customHeight="1" x14ac:dyDescent="0.2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25" customHeight="1" x14ac:dyDescent="0.2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25" customHeight="1" x14ac:dyDescent="0.2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25" customHeight="1" x14ac:dyDescent="0.2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25" customHeight="1" x14ac:dyDescent="0.2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25" customHeight="1" x14ac:dyDescent="0.2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25" customHeight="1" x14ac:dyDescent="0.2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25" customHeight="1" x14ac:dyDescent="0.2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25" customHeight="1" x14ac:dyDescent="0.2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25" customHeight="1" x14ac:dyDescent="0.2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25" customHeight="1" x14ac:dyDescent="0.2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25" customHeight="1" x14ac:dyDescent="0.2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25" customHeight="1" x14ac:dyDescent="0.2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25" customHeight="1" x14ac:dyDescent="0.2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25" customHeight="1" x14ac:dyDescent="0.2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25" customHeight="1" x14ac:dyDescent="0.2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25" customHeight="1" x14ac:dyDescent="0.2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25" customHeight="1" x14ac:dyDescent="0.2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25" customHeight="1" x14ac:dyDescent="0.2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25" customHeight="1" x14ac:dyDescent="0.2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25" customHeight="1" x14ac:dyDescent="0.2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25" customHeight="1" x14ac:dyDescent="0.2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25" customHeight="1" x14ac:dyDescent="0.2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25" customHeight="1" x14ac:dyDescent="0.2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25" customHeight="1" x14ac:dyDescent="0.2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25" customHeight="1" x14ac:dyDescent="0.2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25" customHeight="1" x14ac:dyDescent="0.2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25" customHeight="1" x14ac:dyDescent="0.2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25" customHeight="1" x14ac:dyDescent="0.2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25" customHeight="1" x14ac:dyDescent="0.2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25" customHeight="1" x14ac:dyDescent="0.2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25" customHeight="1" x14ac:dyDescent="0.2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25" customHeight="1" x14ac:dyDescent="0.2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25" customHeight="1" x14ac:dyDescent="0.2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25" customHeight="1" x14ac:dyDescent="0.2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25" customHeight="1" x14ac:dyDescent="0.2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25" customHeight="1" x14ac:dyDescent="0.2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25" customHeight="1" x14ac:dyDescent="0.2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25" customHeight="1" x14ac:dyDescent="0.2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25" customHeight="1" x14ac:dyDescent="0.2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25" customHeight="1" x14ac:dyDescent="0.2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25" customHeight="1" x14ac:dyDescent="0.2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25" customHeight="1" x14ac:dyDescent="0.2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25" customHeight="1" x14ac:dyDescent="0.2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25" customHeight="1" x14ac:dyDescent="0.2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25" customHeight="1" x14ac:dyDescent="0.2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25" customHeight="1" x14ac:dyDescent="0.2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25" customHeight="1" x14ac:dyDescent="0.2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25" customHeight="1" x14ac:dyDescent="0.2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25" customHeight="1" x14ac:dyDescent="0.2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25" customHeight="1" x14ac:dyDescent="0.2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25" customHeight="1" x14ac:dyDescent="0.2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25" customHeight="1" x14ac:dyDescent="0.2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25" customHeight="1" x14ac:dyDescent="0.2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25" customHeight="1" x14ac:dyDescent="0.2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25" customHeight="1" x14ac:dyDescent="0.2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25" customHeight="1" x14ac:dyDescent="0.2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25" customHeight="1" x14ac:dyDescent="0.2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25" customHeight="1" x14ac:dyDescent="0.2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25" customHeight="1" x14ac:dyDescent="0.2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25" customHeight="1" x14ac:dyDescent="0.2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25" customHeight="1" x14ac:dyDescent="0.2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25" customHeight="1" x14ac:dyDescent="0.2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25" customHeight="1" x14ac:dyDescent="0.2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25" customHeight="1" x14ac:dyDescent="0.2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25" customHeight="1" x14ac:dyDescent="0.2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25" customHeight="1" x14ac:dyDescent="0.2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25" customHeight="1" x14ac:dyDescent="0.2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25" customHeight="1" x14ac:dyDescent="0.2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25" customHeight="1" x14ac:dyDescent="0.2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25" customHeight="1" x14ac:dyDescent="0.2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25" customHeight="1" x14ac:dyDescent="0.2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25" customHeight="1" x14ac:dyDescent="0.2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25" customHeight="1" x14ac:dyDescent="0.2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25" customHeight="1" x14ac:dyDescent="0.2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25" customHeight="1" x14ac:dyDescent="0.2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25" customHeight="1" x14ac:dyDescent="0.2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25" customHeight="1" x14ac:dyDescent="0.2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25" customHeight="1" x14ac:dyDescent="0.2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25" customHeight="1" x14ac:dyDescent="0.2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25" customHeight="1" x14ac:dyDescent="0.2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25" customHeight="1" x14ac:dyDescent="0.2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25" customHeight="1" x14ac:dyDescent="0.2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25" customHeight="1" x14ac:dyDescent="0.2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25" customHeight="1" x14ac:dyDescent="0.2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25" customHeight="1" x14ac:dyDescent="0.2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25" customHeight="1" x14ac:dyDescent="0.2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25" customHeight="1" x14ac:dyDescent="0.2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25" customHeight="1" x14ac:dyDescent="0.2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25" customHeight="1" x14ac:dyDescent="0.2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25" customHeight="1" x14ac:dyDescent="0.2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25" customHeight="1" x14ac:dyDescent="0.2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25" customHeight="1" x14ac:dyDescent="0.2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25" customHeight="1" x14ac:dyDescent="0.2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25" customHeight="1" x14ac:dyDescent="0.2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25" customHeight="1" x14ac:dyDescent="0.2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25" customHeight="1" x14ac:dyDescent="0.2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25" customHeight="1" x14ac:dyDescent="0.2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25" customHeight="1" x14ac:dyDescent="0.2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25" customHeight="1" x14ac:dyDescent="0.2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25" customHeight="1" x14ac:dyDescent="0.2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25" customHeight="1" x14ac:dyDescent="0.2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25" customHeight="1" x14ac:dyDescent="0.2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25" customHeight="1" x14ac:dyDescent="0.2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25" customHeight="1" x14ac:dyDescent="0.2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25" customHeight="1" x14ac:dyDescent="0.2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25" customHeight="1" x14ac:dyDescent="0.2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25" customHeight="1" x14ac:dyDescent="0.2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25" customHeight="1" x14ac:dyDescent="0.2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25" customHeight="1" x14ac:dyDescent="0.2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25" customHeight="1" x14ac:dyDescent="0.2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25" customHeight="1" x14ac:dyDescent="0.2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25" customHeight="1" x14ac:dyDescent="0.2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25" customHeight="1" x14ac:dyDescent="0.2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25" customHeight="1" x14ac:dyDescent="0.2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25" customHeight="1" x14ac:dyDescent="0.2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25" customHeight="1" x14ac:dyDescent="0.2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25" customHeight="1" x14ac:dyDescent="0.2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25" customHeight="1" x14ac:dyDescent="0.2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25" customHeight="1" x14ac:dyDescent="0.2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25" customHeight="1" x14ac:dyDescent="0.2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25" customHeight="1" x14ac:dyDescent="0.2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25" customHeight="1" x14ac:dyDescent="0.2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25" customHeight="1" x14ac:dyDescent="0.2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25" customHeight="1" x14ac:dyDescent="0.2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25" customHeight="1" x14ac:dyDescent="0.2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25" customHeight="1" x14ac:dyDescent="0.2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25" customHeight="1" x14ac:dyDescent="0.2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25" customHeight="1" x14ac:dyDescent="0.2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25" customHeight="1" x14ac:dyDescent="0.2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25" customHeight="1" x14ac:dyDescent="0.2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25" customHeight="1" x14ac:dyDescent="0.2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25" customHeight="1" x14ac:dyDescent="0.2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25" customHeight="1" x14ac:dyDescent="0.2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25" customHeight="1" x14ac:dyDescent="0.2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25" customHeight="1" x14ac:dyDescent="0.2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25" customHeight="1" x14ac:dyDescent="0.2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25" customHeight="1" x14ac:dyDescent="0.2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25" customHeight="1" x14ac:dyDescent="0.2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25" customHeight="1" x14ac:dyDescent="0.2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25" customHeight="1" x14ac:dyDescent="0.2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25" customHeight="1" x14ac:dyDescent="0.2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25" customHeight="1" x14ac:dyDescent="0.2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25" customHeight="1" x14ac:dyDescent="0.2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25" customHeight="1" x14ac:dyDescent="0.2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25" customHeight="1" x14ac:dyDescent="0.2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25" customHeight="1" x14ac:dyDescent="0.2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25" customHeight="1" x14ac:dyDescent="0.2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25" customHeight="1" x14ac:dyDescent="0.2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25" customHeight="1" x14ac:dyDescent="0.2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25" customHeight="1" x14ac:dyDescent="0.2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25" customHeight="1" x14ac:dyDescent="0.2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25" customHeight="1" x14ac:dyDescent="0.2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25" customHeight="1" x14ac:dyDescent="0.2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25" customHeight="1" x14ac:dyDescent="0.2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25" customHeight="1" x14ac:dyDescent="0.2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25" customHeight="1" x14ac:dyDescent="0.2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25" customHeight="1" x14ac:dyDescent="0.2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25" customHeight="1" x14ac:dyDescent="0.2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25" customHeight="1" x14ac:dyDescent="0.2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25" customHeight="1" x14ac:dyDescent="0.2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25" customHeight="1" x14ac:dyDescent="0.2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25" customHeight="1" x14ac:dyDescent="0.2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25" customHeight="1" x14ac:dyDescent="0.2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25" customHeight="1" x14ac:dyDescent="0.2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25" customHeight="1" x14ac:dyDescent="0.2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25" customHeight="1" x14ac:dyDescent="0.2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25" customHeight="1" x14ac:dyDescent="0.2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25" customHeight="1" x14ac:dyDescent="0.2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25" customHeight="1" x14ac:dyDescent="0.2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25" customHeight="1" x14ac:dyDescent="0.2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25" customHeight="1" x14ac:dyDescent="0.2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25" customHeight="1" x14ac:dyDescent="0.2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25" customHeight="1" x14ac:dyDescent="0.2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25" customHeight="1" x14ac:dyDescent="0.2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25" customHeight="1" x14ac:dyDescent="0.2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25" customHeight="1" x14ac:dyDescent="0.2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25" customHeight="1" x14ac:dyDescent="0.2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25" customHeight="1" x14ac:dyDescent="0.2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25" customHeight="1" x14ac:dyDescent="0.2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25" customHeight="1" x14ac:dyDescent="0.2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25" customHeight="1" x14ac:dyDescent="0.2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25" customHeight="1" x14ac:dyDescent="0.2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25" customHeight="1" x14ac:dyDescent="0.2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25" customHeight="1" x14ac:dyDescent="0.2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25" customHeight="1" x14ac:dyDescent="0.2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25" customHeight="1" x14ac:dyDescent="0.2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25" customHeight="1" x14ac:dyDescent="0.2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25" customHeight="1" x14ac:dyDescent="0.2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25" customHeight="1" x14ac:dyDescent="0.2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25" customHeight="1" x14ac:dyDescent="0.2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25" customHeight="1" x14ac:dyDescent="0.2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25" customHeight="1" x14ac:dyDescent="0.2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25" customHeight="1" x14ac:dyDescent="0.2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25" customHeight="1" x14ac:dyDescent="0.2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25" customHeight="1" x14ac:dyDescent="0.2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25" customHeight="1" x14ac:dyDescent="0.2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25" customHeight="1" x14ac:dyDescent="0.2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25" customHeight="1" x14ac:dyDescent="0.2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25" customHeight="1" x14ac:dyDescent="0.2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25" customHeight="1" x14ac:dyDescent="0.2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25" customHeight="1" x14ac:dyDescent="0.2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</sheetData>
  <mergeCells count="135">
    <mergeCell ref="G8:I8"/>
    <mergeCell ref="M8:M9"/>
    <mergeCell ref="N8:P9"/>
    <mergeCell ref="Q8:Q9"/>
    <mergeCell ref="R8:R9"/>
    <mergeCell ref="W8:W9"/>
    <mergeCell ref="T9:V9"/>
    <mergeCell ref="D2:F3"/>
    <mergeCell ref="G5:I5"/>
    <mergeCell ref="M5:Q5"/>
    <mergeCell ref="G6:I6"/>
    <mergeCell ref="M6:Q6"/>
    <mergeCell ref="W6:W7"/>
    <mergeCell ref="G7:I7"/>
    <mergeCell ref="T7:V7"/>
    <mergeCell ref="R10:R11"/>
    <mergeCell ref="W10:W11"/>
    <mergeCell ref="T11:V11"/>
    <mergeCell ref="F12:F13"/>
    <mergeCell ref="G12:I13"/>
    <mergeCell ref="L12:L13"/>
    <mergeCell ref="M12:M13"/>
    <mergeCell ref="N12:P13"/>
    <mergeCell ref="Q12:Q13"/>
    <mergeCell ref="R12:R13"/>
    <mergeCell ref="F10:F11"/>
    <mergeCell ref="G10:I11"/>
    <mergeCell ref="L10:L11"/>
    <mergeCell ref="M10:M11"/>
    <mergeCell ref="N10:P11"/>
    <mergeCell ref="Q10:Q11"/>
    <mergeCell ref="C19:M19"/>
    <mergeCell ref="N19:W19"/>
    <mergeCell ref="G20:I20"/>
    <mergeCell ref="L20:M20"/>
    <mergeCell ref="Q20:R20"/>
    <mergeCell ref="S20:T20"/>
    <mergeCell ref="W12:W13"/>
    <mergeCell ref="T13:V13"/>
    <mergeCell ref="W14:W15"/>
    <mergeCell ref="M15:R17"/>
    <mergeCell ref="T15:V15"/>
    <mergeCell ref="F16:I17"/>
    <mergeCell ref="W16:W17"/>
    <mergeCell ref="T17:V17"/>
    <mergeCell ref="G23:I23"/>
    <mergeCell ref="L23:M23"/>
    <mergeCell ref="Q23:R23"/>
    <mergeCell ref="S23:T23"/>
    <mergeCell ref="G24:I24"/>
    <mergeCell ref="L24:M24"/>
    <mergeCell ref="Q24:R24"/>
    <mergeCell ref="S24:T24"/>
    <mergeCell ref="G21:I21"/>
    <mergeCell ref="L21:M21"/>
    <mergeCell ref="Q21:R21"/>
    <mergeCell ref="S21:T21"/>
    <mergeCell ref="G22:I22"/>
    <mergeCell ref="L22:M22"/>
    <mergeCell ref="Q22:R22"/>
    <mergeCell ref="S22:T22"/>
    <mergeCell ref="G27:I27"/>
    <mergeCell ref="L27:M27"/>
    <mergeCell ref="Q27:R27"/>
    <mergeCell ref="S27:T27"/>
    <mergeCell ref="G28:I28"/>
    <mergeCell ref="L28:M28"/>
    <mergeCell ref="Q28:R28"/>
    <mergeCell ref="S28:T28"/>
    <mergeCell ref="G25:I25"/>
    <mergeCell ref="L25:M25"/>
    <mergeCell ref="Q25:R25"/>
    <mergeCell ref="S25:T25"/>
    <mergeCell ref="G26:I26"/>
    <mergeCell ref="L26:M26"/>
    <mergeCell ref="Q26:R26"/>
    <mergeCell ref="S26:T26"/>
    <mergeCell ref="G31:I31"/>
    <mergeCell ref="L31:M31"/>
    <mergeCell ref="Q31:R31"/>
    <mergeCell ref="S31:T31"/>
    <mergeCell ref="G32:I32"/>
    <mergeCell ref="L32:M32"/>
    <mergeCell ref="Q32:R32"/>
    <mergeCell ref="S32:T32"/>
    <mergeCell ref="G29:I29"/>
    <mergeCell ref="L29:M29"/>
    <mergeCell ref="Q29:R29"/>
    <mergeCell ref="S29:T29"/>
    <mergeCell ref="G30:I30"/>
    <mergeCell ref="L30:M30"/>
    <mergeCell ref="Q30:R30"/>
    <mergeCell ref="S30:T30"/>
    <mergeCell ref="G35:I35"/>
    <mergeCell ref="L35:M35"/>
    <mergeCell ref="Q35:R35"/>
    <mergeCell ref="S35:T35"/>
    <mergeCell ref="G36:I36"/>
    <mergeCell ref="L36:M36"/>
    <mergeCell ref="Q36:R36"/>
    <mergeCell ref="S36:T36"/>
    <mergeCell ref="G33:I33"/>
    <mergeCell ref="L33:M33"/>
    <mergeCell ref="Q33:R33"/>
    <mergeCell ref="S33:T33"/>
    <mergeCell ref="G34:I34"/>
    <mergeCell ref="L34:M34"/>
    <mergeCell ref="Q34:R34"/>
    <mergeCell ref="S34:T34"/>
    <mergeCell ref="C37:C42"/>
    <mergeCell ref="G37:I37"/>
    <mergeCell ref="N37:N42"/>
    <mergeCell ref="Q37:R37"/>
    <mergeCell ref="S37:T37"/>
    <mergeCell ref="G40:I40"/>
    <mergeCell ref="J40:M42"/>
    <mergeCell ref="Q40:R40"/>
    <mergeCell ref="S40:T40"/>
    <mergeCell ref="G41:I41"/>
    <mergeCell ref="Q41:R41"/>
    <mergeCell ref="S41:T41"/>
    <mergeCell ref="G42:I42"/>
    <mergeCell ref="Q42:R42"/>
    <mergeCell ref="S42:T42"/>
    <mergeCell ref="U40:W42"/>
    <mergeCell ref="U37:W38"/>
    <mergeCell ref="G38:I38"/>
    <mergeCell ref="Q38:R38"/>
    <mergeCell ref="S38:T38"/>
    <mergeCell ref="G39:I39"/>
    <mergeCell ref="Q39:R39"/>
    <mergeCell ref="S39:T39"/>
    <mergeCell ref="U39:W39"/>
    <mergeCell ref="J37:M37"/>
    <mergeCell ref="J38:M39"/>
  </mergeCells>
  <dataValidations count="1">
    <dataValidation type="list" allowBlank="1" showInputMessage="1" showErrorMessage="1" sqref="G6:I6" xr:uid="{AFD355BD-29B6-4E20-BA1A-4B5AE6B93B1C}">
      <formula1>"U13 CRITERIUM - D1, U13 CRITERIUM - D2, U13 CRITERIUM - D3, U13 - Secteur 8 - S1, U13 - Secteur 8 - S2, U13 - Secteur 8 - S3"</formula1>
    </dataValidation>
  </dataValidations>
  <printOptions horizontalCentered="1" verticalCentered="1"/>
  <pageMargins left="0.19685039370078738" right="0.19685039370078738" top="0" bottom="0.5703860188208183" header="0" footer="0"/>
  <pageSetup paperSize="9" scale="6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7</vt:i4>
      </vt:variant>
    </vt:vector>
  </HeadingPairs>
  <TitlesOfParts>
    <vt:vector size="21" baseType="lpstr">
      <vt:lpstr>LISTING</vt:lpstr>
      <vt:lpstr>Convocations U12-U13</vt:lpstr>
      <vt:lpstr>CHPT U12A DOM</vt:lpstr>
      <vt:lpstr>CHPT U12B DOM</vt:lpstr>
      <vt:lpstr>CHPT U12C DOM</vt:lpstr>
      <vt:lpstr>BRA-CPE U12A</vt:lpstr>
      <vt:lpstr>BRA-CPE U12B</vt:lpstr>
      <vt:lpstr>BRA-CPE U12C</vt:lpstr>
      <vt:lpstr>CHPT U13A DOM</vt:lpstr>
      <vt:lpstr>CHPT U13B DOM</vt:lpstr>
      <vt:lpstr>CHPT U13C DOM</vt:lpstr>
      <vt:lpstr>BRA-CPE U13A</vt:lpstr>
      <vt:lpstr>BRA-CPE U13B</vt:lpstr>
      <vt:lpstr>BRA-CPE U13C</vt:lpstr>
      <vt:lpstr>'BRA-CPE U12A'!Zone_d_impression</vt:lpstr>
      <vt:lpstr>'BRA-CPE U12B'!Zone_d_impression</vt:lpstr>
      <vt:lpstr>'BRA-CPE U12C'!Zone_d_impression</vt:lpstr>
      <vt:lpstr>'BRA-CPE U13A'!Zone_d_impression</vt:lpstr>
      <vt:lpstr>'BRA-CPE U13B'!Zone_d_impression</vt:lpstr>
      <vt:lpstr>'BRA-CPE U13C'!Zone_d_impression</vt:lpstr>
      <vt:lpstr>'Convocations U12-U13'!Zone_d_impression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Leo_PC</dc:creator>
  <cp:lastModifiedBy>andy brajeul</cp:lastModifiedBy>
  <cp:lastPrinted>2024-02-15T09:01:33Z</cp:lastPrinted>
  <dcterms:created xsi:type="dcterms:W3CDTF">2023-07-06T11:16:29Z</dcterms:created>
  <dcterms:modified xsi:type="dcterms:W3CDTF">2024-02-15T09:02:15Z</dcterms:modified>
</cp:coreProperties>
</file>